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20" windowHeight="11640" tabRatio="4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<sst xmlns="http://schemas.openxmlformats.org/spreadsheetml/2006/main" count="156" uniqueCount="128">
  <si>
    <t>2010 Purchasing Activity Report - Departmental Details</t>
  </si>
  <si>
    <t xml:space="preserve">Rapport sur les acquisitions de 2010 - détails par ministère </t>
  </si>
  <si>
    <t>Below $25 000    Inférieurs à 25 000 $</t>
  </si>
  <si>
    <t>Contracts $25,000 and above/ Marchés 25 000 $ et plus</t>
  </si>
  <si>
    <t>Above $25,000 and below     Au dessus de 25 000 $ et au dessous</t>
  </si>
  <si>
    <t>Department and Agency</t>
  </si>
  <si>
    <t>Contract awards</t>
  </si>
  <si>
    <t>Amend- ments</t>
  </si>
  <si>
    <t>Subtotal</t>
  </si>
  <si>
    <t>Electronic bidding</t>
  </si>
  <si>
    <t>Traditional competitive</t>
  </si>
  <si>
    <t>ACANs</t>
  </si>
  <si>
    <t>Competitive</t>
  </si>
  <si>
    <t>Competitive subtotal</t>
  </si>
  <si>
    <t>Non-Competitve</t>
  </si>
  <si>
    <t>Non-competitive subtotal</t>
  </si>
  <si>
    <t xml:space="preserve">Sub-total </t>
  </si>
  <si>
    <t>% Comp.</t>
  </si>
  <si>
    <t>Grand Total</t>
  </si>
  <si>
    <t>Ministère et Organisme</t>
  </si>
  <si>
    <t>l'Adjudication des marchés</t>
  </si>
  <si>
    <t>Modifi- cations</t>
  </si>
  <si>
    <t>Sous total</t>
  </si>
  <si>
    <t>Appel d'offre électronique</t>
  </si>
  <si>
    <t>Concurrence traditionelle</t>
  </si>
  <si>
    <t>PACs</t>
  </si>
  <si>
    <t>Concur-rentiel</t>
  </si>
  <si>
    <t>Sous total concurrentiel</t>
  </si>
  <si>
    <t>Non-concurrentiel</t>
  </si>
  <si>
    <t>Sous total non concurrentiel</t>
  </si>
  <si>
    <t>% concur.</t>
  </si>
  <si>
    <t>Total Final</t>
  </si>
  <si>
    <t>#</t>
  </si>
  <si>
    <t>$ 000</t>
  </si>
  <si>
    <t>Agriculture and Agri-Food, Department of/ l'Agriculture et de l'Agroalimentaire, Ministère de</t>
  </si>
  <si>
    <t xml:space="preserve">Auditor General, Office of the/ vérificateur général, Bureau du </t>
  </si>
  <si>
    <t>Canada Border Services Agency/ Agence des services frontaliers du Canada</t>
  </si>
  <si>
    <t>Canada Industrial Relations Board/ Conseil canadien des relations industrielles</t>
  </si>
  <si>
    <t>Canada Revenue Agency/ Agence du revenu du Canada</t>
  </si>
  <si>
    <t>Canada School of Public Service/ École de la fonction publique du Canada</t>
  </si>
  <si>
    <t>Canadian Artists and Producers Professional Relations Tribunal/ Tribunal canadien des relations professionnelles artistes-producteurs</t>
  </si>
  <si>
    <t>Canadian Centre for Occupational Health and Safety/ Centre canadien d'hygiène et de sécuité au travail</t>
  </si>
  <si>
    <t>Canadian Environmental Assessment Agency/ Agence canadienne d'évaluation environnementale</t>
  </si>
  <si>
    <t>Canadian Food Inspection Agency/ Agence canadienne d'inspection des aliments</t>
  </si>
  <si>
    <t>Canadian Forces Grievance Board/ Comité des griefs des forces canadiennes</t>
  </si>
  <si>
    <t>Canadian Grain Commission/ Commission canadienne des grains</t>
  </si>
  <si>
    <t xml:space="preserve">Canadian Heritage, Department of/ Patrimoine canadien, Ministère du </t>
  </si>
  <si>
    <t>Canadian Human Rights Commission/ Commission canadienne des droits de la personne</t>
  </si>
  <si>
    <t>Canadian Human Rights Tribunal/ Tribunal canadien des droits de la personne</t>
  </si>
  <si>
    <t>Canadian Institutes of Health Research/ Instituts de recherche en santé du Canada</t>
  </si>
  <si>
    <t>Canadian Intergovernmental Conference Secretariat/ Secrétariat des conférences intergouvernementales canadiennes</t>
  </si>
  <si>
    <t>Canadian International Development Agency/ Agence canadienne de développement international</t>
  </si>
  <si>
    <t>Canadian International Trade Tribunal/ Tribunal canadien du commerce extérieur</t>
  </si>
  <si>
    <t>Canadian Nuclear Safety Commission/ Commission canadienne de sûreté nucléaire</t>
  </si>
  <si>
    <t>Canadian Radio-Television &amp; Telecommunications Commission/ Conseil de la radiodiffusion et des télécommunications canadiennes</t>
  </si>
  <si>
    <t>Canadian Space Agency/ Agence spatial canadienne</t>
  </si>
  <si>
    <t>Canadian Transportation
Accident Investigation and
Safety Board/ Bureau canadien d’enquête sur les accidents de transport et de la sécurité des transports</t>
  </si>
  <si>
    <t>Canadian Transportation Agency/ Office des transports du Canada</t>
  </si>
  <si>
    <t>Chief Electoral Officer, Office of the/ directeur général des élections, Bureau du</t>
  </si>
  <si>
    <t xml:space="preserve">Citizenship and Immigration, Department of/ la Citoyenneté et de l'Immigration, Ministère de </t>
  </si>
  <si>
    <t>Commissioner for Federal Judicial Affairs, Office of the/ commissaire à la magistrature fédérale, Bureau du</t>
  </si>
  <si>
    <t xml:space="preserve">Commissioner of Lobbying, Office of the/  commissaire à la magistrature fédérale, Bureau du
</t>
  </si>
  <si>
    <t xml:space="preserve">Competition Tribunal, Registry of the/ Tribunal de la concurrence, Greffe du </t>
  </si>
  <si>
    <t>Copyright Board/ Commission du droit d'auteur</t>
  </si>
  <si>
    <t xml:space="preserve">Correctional Service of Canada/ Service correctionnel du Canada </t>
  </si>
  <si>
    <t xml:space="preserve">Courts Administration Service/ Service administratif des tribunaux judiciaires
</t>
  </si>
  <si>
    <t>Economic Development Agency of Canada for the Regions of Quebec/ Agence de développement économique du Canada pour les régions du Québec</t>
  </si>
  <si>
    <t>Environment, Department of the/ l'Environnement, Ministère de</t>
  </si>
  <si>
    <t xml:space="preserve">Federal Economic Development Agency for Southern Ontario/ Agence fédérale de développement économique pour le Sud de l’Ontario </t>
  </si>
  <si>
    <t>Finance, Department of/ Finances, Ministère des</t>
  </si>
  <si>
    <t>Financial Consumer Agency of Canada/ Agence de la consommation en matière financière du Canada</t>
  </si>
  <si>
    <t>Financial Transactions and Reports Analysis Centre of Canada/ Centre d'analyse des opérations et déclarations financières du Canada</t>
  </si>
  <si>
    <t>Fisheries &amp; Oceans, Department of/ Pêches et des Océans, Ministère des</t>
  </si>
  <si>
    <t>Foreign Affairs and International Trade, Department of/ Affaires étrangères et du Commerce international, Ministère des</t>
  </si>
  <si>
    <t xml:space="preserve">Hazardous Materials Information Review Commission/ Conseil de contrôle des renseignements relatifs aux matières dangereuses </t>
  </si>
  <si>
    <t>Health, Department of/ Santé, Ministère de la</t>
  </si>
  <si>
    <t>Human Resources and Skills Development, Department of/ Ressources humaines et Développement des compétences Canada, Ministère du</t>
  </si>
  <si>
    <t>Immigration and Refugee Board/ Commission de l'immigration et du statut de réfugié</t>
  </si>
  <si>
    <t>Indian Affairs &amp; Northern Development, Department of/ Affaires indiennes et du Nord canadien, Ministère des</t>
  </si>
  <si>
    <t>Industry, Department of/ l'Industrie, Ministère de</t>
  </si>
  <si>
    <t xml:space="preserve">Infrastructure of Canada, Office of/ l'infrastructure du Canada, Bureau de </t>
  </si>
  <si>
    <t>Justice, Department of/ Justice, Ministère de la</t>
  </si>
  <si>
    <t>Military Police Complaints Commission/ Commission d'examen des plaintes concernant la police militaire</t>
  </si>
  <si>
    <t>National Capital Commission/ Commission de la capitale nationale</t>
  </si>
  <si>
    <t>National Defence, Department of/ Défense nationale, Ministère de la</t>
  </si>
  <si>
    <t>National Energy Board/ Office national de l'énergie</t>
  </si>
  <si>
    <t>National Parole Board/ Commission nationale des libérations conditionnelles</t>
  </si>
  <si>
    <t>National Research Council of Canada/ Conseil national de recherches du Canada</t>
  </si>
  <si>
    <t>National Round Table on the Environment and the Economy/ Table ronde nationale sur l'environnement et l'économie</t>
  </si>
  <si>
    <t>Natural Resources, Department of/ Ressources naturelles, Ministère des</t>
  </si>
  <si>
    <t>Parks Canada Agency/ Agence parcs Canada</t>
  </si>
  <si>
    <t>Patented Medicine Prices Review Board/ Conseil d'examen du prix des médicaments brevetés</t>
  </si>
  <si>
    <t>Privy Council Office/ Bureau du Conseil privé</t>
  </si>
  <si>
    <t xml:space="preserve">Public Safety and Emergency Preparedness Canada/ Sécurité publique et protection civile Canada </t>
  </si>
  <si>
    <t>Public Sector Integrity Commissioner, Office of/ Commissariat à l'intégrité du secteur public, bureau du</t>
  </si>
  <si>
    <t>Public Servants Disclosure Protection Tribunal, Registry of/ Tribunal de la protection des fonctionnaires divulgateurs d'actes répréhensible, Greffe du</t>
  </si>
  <si>
    <t>Public Service Commission/ Commission de la fonction publique</t>
  </si>
  <si>
    <t>Public Service Labour Relations Board/ Commission des relations de travail dans la fonction publique</t>
  </si>
  <si>
    <t>Public Service Staffing Tribunal/ Tribunal de la dotation de la fonction publique</t>
  </si>
  <si>
    <t xml:space="preserve">Royal Canadian Mounted Police/ Gendarmerie royale du Canada </t>
  </si>
  <si>
    <t>Royal Canadian Mounted Police Public Complaints Commission/ Commission des plaintes du public contre la Gendarmerie royale du Canada</t>
  </si>
  <si>
    <t>Secretary to the Governor General, Office of the/ secrétaire du gouverneur général, bureau du</t>
  </si>
  <si>
    <t xml:space="preserve">Security Intelligence Review Committee/ Comité de surveillance des activités de renseignement de sécurité
</t>
  </si>
  <si>
    <t>Social Sciences and Humanities Research Council/ Conseil de recherches en sciences humaines</t>
  </si>
  <si>
    <t xml:space="preserve">Specific Claims Tribunal, Registry of the/ Tribunal de la concurrence, greffe du </t>
  </si>
  <si>
    <t>Statistics Canada/ Statistique Canada</t>
  </si>
  <si>
    <t>Superintendent of Financial Institutions, Office of the/ surintendant des institutions financières, Bureau du</t>
  </si>
  <si>
    <t>Supreme Court of Canada, Registrar of the/ Cour suprême du Canada, Registraire de la</t>
  </si>
  <si>
    <t>Veterans Affairs, Department of/ Anciens combattants, Ministère des</t>
  </si>
  <si>
    <t xml:space="preserve">Veterans Review and Appeal Board/ Tribunal des anciens combattants (révision et appel) Canada
</t>
  </si>
  <si>
    <t>Western Economic Diversification, Department of/ Diversification de l'économie de l'Ouest canadien, Ministère de la</t>
  </si>
  <si>
    <t>Treasury Board Secretariat/ Secrétariat du conseil du Trésor</t>
  </si>
  <si>
    <t>Assisted Human Reproduction Agency of Canada/ Agence canadienne de contrôle de la procréation assistée</t>
  </si>
  <si>
    <t>Atlantic Canada Opportunities Agency/ Agence de promotion économique du Canada atlantique</t>
  </si>
  <si>
    <t>Commissioner of Official Languages, Office of the/ Commissariat aux langues officielles</t>
  </si>
  <si>
    <t>Correctional Investigator of Canada, Office of the/ l'enquêteur correctionnel du Canada, Bureau de</t>
  </si>
  <si>
    <t>Information and Privacy Commissioners of Canada, Offices of the/  Commissariats à l'information et à la protection de la vie privée au Canada</t>
  </si>
  <si>
    <t>Library and Archives of Canada/ Bibliothèque et Archives du Canada</t>
  </si>
  <si>
    <t>National Farm Products Council/ Conseil national des produits agricoles</t>
  </si>
  <si>
    <t>Natural Sciences and Engineering Research Council/ Conseil de recherches en sciences naturelles et en génie</t>
  </si>
  <si>
    <t>Public Health Agency of Canada/ Agence de la santé publique du Canada</t>
  </si>
  <si>
    <t>Public Prosecutions, Office of the Director of/ l’enquêteur correctionnel du Canada, Bureau de</t>
  </si>
  <si>
    <t xml:space="preserve">Public Works and Government Services, Department of/ Travaux publics et des Services gouvernementaux, Ministère des </t>
  </si>
  <si>
    <t>Royal Canadian Mounted Police External Review Committee/ Comité externe d'examen de la Gendarmerie royale du Canada</t>
  </si>
  <si>
    <t>Status of Women, Office of the Co-ordinator/ La situation de la femme, bureau de la coordonnatrice de</t>
  </si>
  <si>
    <t xml:space="preserve">Transport, Department of/ Transports, Ministère des </t>
  </si>
  <si>
    <t>Total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</si>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</sst>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#,##0,"/>
    <numFmt numFmtId="166" formatCode="0.0%"/>
  </numFmts>
  <fonts count="10">
    <font>
      <sz val="10"/>
      <name val="Arial"/>
      <family val="0"/>
    </font>
    <font>
      <b/>
      <sz val="16"/>
      <name val="Arial"/>
      <family val="2"/>
    </font>
    <font>
      <b/>
      <sz val="16"/>
      <name val="Times New Roman"/>
      <family val="1"/>
    </font>
    <font>
      <sz val="22"/>
      <name val="Times New Roman"/>
      <family val="1"/>
    </font>
    <font>
      <b/>
      <sz val="8"/>
      <name val="Arial"/>
      <family val="2"/>
    </font>
    <font>
      <sz val="9"/>
      <name val="Times New Roman"/>
      <family val="0"/>
    </font>
    <font>
      <sz val="8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3" fontId="6" fillId="0" borderId="4" xfId="0" applyNumberFormat="1" applyFont="1" applyFill="1" applyBorder="1" applyAlignment="1">
      <alignment horizontal="left" wrapText="1"/>
    </xf>
    <xf numFmtId="3" fontId="6" fillId="0" borderId="4" xfId="0" applyNumberFormat="1" applyFont="1" applyFill="1" applyBorder="1" applyAlignment="1">
      <alignment horizontal="left" vertical="top" wrapText="1"/>
    </xf>
    <xf numFmtId="3" fontId="6" fillId="0" borderId="4" xfId="0" applyNumberFormat="1" applyFont="1" applyFill="1" applyBorder="1" applyAlignment="1" quotePrefix="1">
      <alignment horizontal="left" wrapText="1"/>
    </xf>
    <xf numFmtId="3" fontId="6" fillId="0" borderId="4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vertical="justify" wrapText="1"/>
    </xf>
    <xf numFmtId="0" fontId="6" fillId="0" borderId="4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horizontal="left" vertical="justify" wrapText="1"/>
    </xf>
    <xf numFmtId="3" fontId="6" fillId="0" borderId="4" xfId="0" applyNumberFormat="1" applyFont="1" applyFill="1" applyBorder="1" applyAlignment="1">
      <alignment wrapText="1"/>
    </xf>
    <xf numFmtId="3" fontId="6" fillId="0" borderId="4" xfId="0" applyNumberFormat="1" applyFont="1" applyFill="1" applyBorder="1" applyAlignment="1">
      <alignment horizontal="left" vertical="justify" wrapText="1"/>
    </xf>
    <xf numFmtId="0" fontId="6" fillId="0" borderId="5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165" fontId="6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 quotePrefix="1">
      <alignment horizontal="center"/>
    </xf>
    <xf numFmtId="165" fontId="5" fillId="0" borderId="11" xfId="0" applyNumberFormat="1" applyFont="1" applyFill="1" applyBorder="1" applyAlignment="1" quotePrefix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 quotePrefix="1">
      <alignment horizontal="center"/>
    </xf>
    <xf numFmtId="165" fontId="5" fillId="0" borderId="12" xfId="0" applyNumberFormat="1" applyFont="1" applyFill="1" applyBorder="1" applyAlignment="1" quotePrefix="1">
      <alignment horizontal="center"/>
    </xf>
    <xf numFmtId="165" fontId="5" fillId="0" borderId="11" xfId="0" applyNumberFormat="1" applyFont="1" applyFill="1" applyBorder="1" applyAlignment="1" quotePrefix="1">
      <alignment horizontal="center"/>
    </xf>
    <xf numFmtId="3" fontId="5" fillId="0" borderId="10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 quotePrefix="1">
      <alignment horizontal="center"/>
    </xf>
    <xf numFmtId="3" fontId="7" fillId="0" borderId="12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left" wrapText="1"/>
    </xf>
    <xf numFmtId="3" fontId="6" fillId="0" borderId="5" xfId="0" applyNumberFormat="1" applyFont="1" applyFill="1" applyBorder="1" applyAlignment="1">
      <alignment vertical="justify" wrapText="1"/>
    </xf>
    <xf numFmtId="3" fontId="5" fillId="0" borderId="11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8" fillId="0" borderId="15" xfId="0" applyNumberFormat="1" applyFont="1" applyFill="1" applyBorder="1" applyAlignment="1">
      <alignment horizontal="left" vertical="center"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 quotePrefix="1">
      <alignment horizontal="center"/>
    </xf>
    <xf numFmtId="3" fontId="9" fillId="0" borderId="14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165" fontId="9" fillId="0" borderId="15" xfId="0" applyNumberFormat="1" applyFont="1" applyBorder="1" applyAlignment="1">
      <alignment/>
    </xf>
    <xf numFmtId="165" fontId="7" fillId="0" borderId="16" xfId="0" applyNumberFormat="1" applyFont="1" applyFill="1" applyBorder="1" applyAlignment="1" quotePrefix="1">
      <alignment horizontal="center"/>
    </xf>
    <xf numFmtId="165" fontId="0" fillId="0" borderId="15" xfId="0" applyNumberFormat="1" applyFill="1" applyBorder="1" applyAlignment="1">
      <alignment/>
    </xf>
    <xf numFmtId="0" fontId="1" fillId="0" borderId="1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1"/>
  <sheetViews>
    <sheetView tabSelected="1" zoomScale="85" zoomScaleNormal="85" workbookViewId="0" topLeftCell="A1">
      <pane ySplit="7" topLeftCell="BM86" activePane="bottomLeft" state="frozen"/>
      <selection pane="topLeft" activeCell="A1" sqref="A1"/>
      <selection pane="bottomLeft" activeCell="Z100" activeCellId="1" sqref="U100 Z100"/>
    </sheetView>
  </sheetViews>
  <sheetFormatPr defaultColWidth="9.140625" defaultRowHeight="12.75"/>
  <cols>
    <col min="1" max="1" width="22.57421875" style="0" customWidth="1"/>
    <col min="2" max="2" width="7.57421875" style="1" bestFit="1" customWidth="1"/>
    <col min="3" max="3" width="12.7109375" style="17" bestFit="1" customWidth="1"/>
    <col min="4" max="4" width="11.00390625" style="17" bestFit="1" customWidth="1"/>
    <col min="5" max="5" width="12.7109375" style="17" bestFit="1" customWidth="1"/>
    <col min="6" max="6" width="5.57421875" style="1" bestFit="1" customWidth="1"/>
    <col min="7" max="7" width="9.140625" style="17" bestFit="1" customWidth="1"/>
    <col min="8" max="8" width="5.57421875" style="1" bestFit="1" customWidth="1"/>
    <col min="9" max="9" width="9.140625" style="17" bestFit="1" customWidth="1"/>
    <col min="10" max="10" width="5.28125" style="1" customWidth="1"/>
    <col min="11" max="11" width="12.140625" style="17" customWidth="1"/>
    <col min="12" max="12" width="10.7109375" style="17" bestFit="1" customWidth="1"/>
    <col min="13" max="13" width="11.00390625" style="17" bestFit="1" customWidth="1"/>
    <col min="14" max="14" width="6.57421875" style="1" bestFit="1" customWidth="1"/>
    <col min="15" max="15" width="11.57421875" style="17" bestFit="1" customWidth="1"/>
    <col min="16" max="16" width="5.57421875" style="1" bestFit="1" customWidth="1"/>
    <col min="17" max="17" width="9.140625" style="17" bestFit="1" customWidth="1"/>
    <col min="18" max="18" width="11.00390625" style="17" bestFit="1" customWidth="1"/>
    <col min="19" max="19" width="5.57421875" style="1" bestFit="1" customWidth="1"/>
    <col min="20" max="20" width="10.28125" style="17" bestFit="1" customWidth="1"/>
    <col min="21" max="21" width="6.57421875" style="1" bestFit="1" customWidth="1"/>
    <col min="22" max="22" width="10.28125" style="17" bestFit="1" customWidth="1"/>
    <col min="23" max="23" width="8.28125" style="0" bestFit="1" customWidth="1"/>
    <col min="24" max="24" width="7.28125" style="17" bestFit="1" customWidth="1"/>
    <col min="25" max="25" width="8.7109375" style="1" bestFit="1" customWidth="1"/>
    <col min="26" max="26" width="11.57421875" style="17" bestFit="1" customWidth="1"/>
    <col min="27" max="27" width="10.28125" style="0" bestFit="1" customWidth="1"/>
  </cols>
  <sheetData>
    <row r="1" spans="1:26" ht="21" thickTop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26" ht="21" thickBot="1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</row>
    <row r="3" spans="1:26" ht="28.5" thickTop="1">
      <c r="A3" s="2" t="s">
        <v>127</v>
      </c>
      <c r="B3" s="62" t="s">
        <v>2</v>
      </c>
      <c r="C3" s="63"/>
      <c r="D3" s="63"/>
      <c r="E3" s="64"/>
      <c r="F3" s="68" t="s">
        <v>3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74" t="s">
        <v>4</v>
      </c>
      <c r="Z3" s="75"/>
    </row>
    <row r="4" spans="1:26" ht="2.25" customHeight="1" thickBot="1">
      <c r="A4" s="3"/>
      <c r="B4" s="65"/>
      <c r="C4" s="66"/>
      <c r="D4" s="66"/>
      <c r="E4" s="67"/>
      <c r="F4" s="71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3"/>
      <c r="Y4" s="76"/>
      <c r="Z4" s="77"/>
    </row>
    <row r="5" spans="1:26" ht="21" customHeight="1" thickTop="1">
      <c r="A5" s="4" t="s">
        <v>5</v>
      </c>
      <c r="B5" s="78" t="s">
        <v>6</v>
      </c>
      <c r="C5" s="79"/>
      <c r="D5" s="18" t="s">
        <v>7</v>
      </c>
      <c r="E5" s="19" t="s">
        <v>8</v>
      </c>
      <c r="F5" s="80" t="s">
        <v>9</v>
      </c>
      <c r="G5" s="81"/>
      <c r="H5" s="78" t="s">
        <v>10</v>
      </c>
      <c r="I5" s="79"/>
      <c r="J5" s="80" t="s">
        <v>11</v>
      </c>
      <c r="K5" s="81"/>
      <c r="L5" s="20" t="s">
        <v>12</v>
      </c>
      <c r="M5" s="18" t="s">
        <v>7</v>
      </c>
      <c r="N5" s="74" t="s">
        <v>13</v>
      </c>
      <c r="O5" s="82"/>
      <c r="P5" s="80" t="s">
        <v>14</v>
      </c>
      <c r="Q5" s="81"/>
      <c r="R5" s="18" t="s">
        <v>7</v>
      </c>
      <c r="S5" s="74" t="s">
        <v>15</v>
      </c>
      <c r="T5" s="82"/>
      <c r="U5" s="83" t="s">
        <v>16</v>
      </c>
      <c r="V5" s="84"/>
      <c r="W5" s="95" t="s">
        <v>17</v>
      </c>
      <c r="X5" s="96"/>
      <c r="Y5" s="97" t="s">
        <v>18</v>
      </c>
      <c r="Z5" s="98"/>
    </row>
    <row r="6" spans="1:26" ht="23.25" customHeight="1">
      <c r="A6" s="5" t="s">
        <v>19</v>
      </c>
      <c r="B6" s="87" t="s">
        <v>20</v>
      </c>
      <c r="C6" s="88"/>
      <c r="D6" s="21" t="s">
        <v>21</v>
      </c>
      <c r="E6" s="22" t="s">
        <v>22</v>
      </c>
      <c r="F6" s="89" t="s">
        <v>23</v>
      </c>
      <c r="G6" s="90"/>
      <c r="H6" s="89" t="s">
        <v>24</v>
      </c>
      <c r="I6" s="90"/>
      <c r="J6" s="80" t="s">
        <v>25</v>
      </c>
      <c r="K6" s="81"/>
      <c r="L6" s="23" t="s">
        <v>26</v>
      </c>
      <c r="M6" s="21" t="s">
        <v>21</v>
      </c>
      <c r="N6" s="85" t="s">
        <v>27</v>
      </c>
      <c r="O6" s="86"/>
      <c r="P6" s="87" t="s">
        <v>28</v>
      </c>
      <c r="Q6" s="88"/>
      <c r="R6" s="21" t="s">
        <v>21</v>
      </c>
      <c r="S6" s="85" t="s">
        <v>29</v>
      </c>
      <c r="T6" s="86"/>
      <c r="U6" s="83" t="s">
        <v>22</v>
      </c>
      <c r="V6" s="84"/>
      <c r="W6" s="91" t="s">
        <v>30</v>
      </c>
      <c r="X6" s="92"/>
      <c r="Y6" s="93" t="s">
        <v>31</v>
      </c>
      <c r="Z6" s="94"/>
    </row>
    <row r="7" spans="1:26" ht="12.75">
      <c r="A7" s="6"/>
      <c r="B7" s="38" t="s">
        <v>32</v>
      </c>
      <c r="C7" s="24" t="s">
        <v>33</v>
      </c>
      <c r="D7" s="25" t="s">
        <v>33</v>
      </c>
      <c r="E7" s="24" t="s">
        <v>33</v>
      </c>
      <c r="F7" s="26" t="s">
        <v>32</v>
      </c>
      <c r="G7" s="24" t="s">
        <v>33</v>
      </c>
      <c r="H7" s="26" t="s">
        <v>32</v>
      </c>
      <c r="I7" s="24" t="s">
        <v>33</v>
      </c>
      <c r="J7" s="27" t="s">
        <v>32</v>
      </c>
      <c r="K7" s="28" t="s">
        <v>33</v>
      </c>
      <c r="L7" s="29" t="s">
        <v>33</v>
      </c>
      <c r="M7" s="30" t="s">
        <v>33</v>
      </c>
      <c r="N7" s="48" t="s">
        <v>32</v>
      </c>
      <c r="O7" s="49" t="s">
        <v>33</v>
      </c>
      <c r="P7" s="33" t="s">
        <v>32</v>
      </c>
      <c r="Q7" s="32" t="s">
        <v>33</v>
      </c>
      <c r="R7" s="30" t="s">
        <v>33</v>
      </c>
      <c r="S7" s="31" t="s">
        <v>32</v>
      </c>
      <c r="T7" s="34" t="s">
        <v>33</v>
      </c>
      <c r="U7" s="33" t="s">
        <v>32</v>
      </c>
      <c r="V7" s="32" t="s">
        <v>33</v>
      </c>
      <c r="W7" s="35" t="s">
        <v>32</v>
      </c>
      <c r="X7" s="34" t="s">
        <v>33</v>
      </c>
      <c r="Y7" s="33" t="s">
        <v>32</v>
      </c>
      <c r="Z7" s="54" t="s">
        <v>33</v>
      </c>
    </row>
    <row r="8" spans="1:26" ht="45">
      <c r="A8" s="36" t="s">
        <v>34</v>
      </c>
      <c r="B8" s="39">
        <v>3113</v>
      </c>
      <c r="C8" s="40">
        <v>28252221</v>
      </c>
      <c r="D8" s="40">
        <v>740026</v>
      </c>
      <c r="E8" s="40">
        <f>SUM(C8:D8)</f>
        <v>28992247</v>
      </c>
      <c r="F8" s="39">
        <v>329</v>
      </c>
      <c r="G8" s="40">
        <v>72729764</v>
      </c>
      <c r="H8" s="39">
        <v>257</v>
      </c>
      <c r="I8" s="40">
        <v>30314526</v>
      </c>
      <c r="J8" s="39">
        <v>31</v>
      </c>
      <c r="K8" s="40">
        <v>3288531</v>
      </c>
      <c r="L8" s="40">
        <v>106332821</v>
      </c>
      <c r="M8" s="40">
        <v>15237098</v>
      </c>
      <c r="N8" s="50">
        <v>617</v>
      </c>
      <c r="O8" s="51">
        <v>121569919</v>
      </c>
      <c r="P8" s="39">
        <v>70</v>
      </c>
      <c r="Q8" s="40">
        <v>5016544</v>
      </c>
      <c r="R8" s="40">
        <v>1400846</v>
      </c>
      <c r="S8" s="39">
        <v>70</v>
      </c>
      <c r="T8" s="40">
        <v>6417390</v>
      </c>
      <c r="U8" s="39">
        <v>687</v>
      </c>
      <c r="V8" s="40">
        <f>SUM(O8+T8)</f>
        <v>127987309</v>
      </c>
      <c r="W8" s="46">
        <f>N8/U8</f>
        <v>0.8981077147016011</v>
      </c>
      <c r="X8" s="46">
        <f>O8/V8</f>
        <v>0.9498591692399752</v>
      </c>
      <c r="Y8" s="50">
        <v>3800</v>
      </c>
      <c r="Z8" s="51">
        <f>SUM(E8+V8)</f>
        <v>156979556</v>
      </c>
    </row>
    <row r="9" spans="1:26" ht="45">
      <c r="A9" s="37" t="s">
        <v>112</v>
      </c>
      <c r="B9" s="39">
        <v>32</v>
      </c>
      <c r="C9" s="40">
        <v>300792</v>
      </c>
      <c r="D9" s="40">
        <v>88916</v>
      </c>
      <c r="E9" s="40">
        <f aca="true" t="shared" si="0" ref="E9:E72">SUM(C9:D9)</f>
        <v>389708</v>
      </c>
      <c r="F9" s="39">
        <v>0</v>
      </c>
      <c r="G9" s="40">
        <v>0</v>
      </c>
      <c r="H9" s="39">
        <v>4</v>
      </c>
      <c r="I9" s="40">
        <v>282288</v>
      </c>
      <c r="J9" s="39">
        <v>0</v>
      </c>
      <c r="K9" s="40">
        <v>0</v>
      </c>
      <c r="L9" s="40">
        <v>282288</v>
      </c>
      <c r="M9" s="40">
        <v>0</v>
      </c>
      <c r="N9" s="50">
        <v>4</v>
      </c>
      <c r="O9" s="51">
        <v>282288</v>
      </c>
      <c r="P9" s="39">
        <v>0</v>
      </c>
      <c r="Q9" s="40">
        <v>0</v>
      </c>
      <c r="R9" s="40">
        <v>0</v>
      </c>
      <c r="S9" s="39">
        <v>0</v>
      </c>
      <c r="T9" s="40">
        <v>0</v>
      </c>
      <c r="U9" s="39">
        <v>4</v>
      </c>
      <c r="V9" s="40">
        <f aca="true" t="shared" si="1" ref="V9:V72">SUM(O9+T9)</f>
        <v>282288</v>
      </c>
      <c r="W9" s="46">
        <f aca="true" t="shared" si="2" ref="W9:W72">N9/U9</f>
        <v>1</v>
      </c>
      <c r="X9" s="46">
        <f>O9/V9</f>
        <v>1</v>
      </c>
      <c r="Y9" s="50">
        <v>36</v>
      </c>
      <c r="Z9" s="51">
        <f aca="true" t="shared" si="3" ref="Z9:Z72">SUM(E9+V9)</f>
        <v>671996</v>
      </c>
    </row>
    <row r="10" spans="1:26" ht="45">
      <c r="A10" s="8" t="s">
        <v>113</v>
      </c>
      <c r="B10" s="39">
        <v>1259</v>
      </c>
      <c r="C10" s="40">
        <v>3073957</v>
      </c>
      <c r="D10" s="40">
        <v>298998</v>
      </c>
      <c r="E10" s="40">
        <f t="shared" si="0"/>
        <v>3372955</v>
      </c>
      <c r="F10" s="39">
        <v>12</v>
      </c>
      <c r="G10" s="40">
        <v>683323</v>
      </c>
      <c r="H10" s="39">
        <v>16</v>
      </c>
      <c r="I10" s="40">
        <v>759462</v>
      </c>
      <c r="J10" s="39">
        <v>1</v>
      </c>
      <c r="K10" s="40">
        <v>226000</v>
      </c>
      <c r="L10" s="40">
        <v>1668785</v>
      </c>
      <c r="M10" s="40">
        <v>506543</v>
      </c>
      <c r="N10" s="50">
        <v>29</v>
      </c>
      <c r="O10" s="51">
        <v>2175328</v>
      </c>
      <c r="P10" s="39">
        <v>1</v>
      </c>
      <c r="Q10" s="40">
        <v>28250</v>
      </c>
      <c r="R10" s="40">
        <v>-723467</v>
      </c>
      <c r="S10" s="39">
        <v>1</v>
      </c>
      <c r="T10" s="40">
        <v>-695217</v>
      </c>
      <c r="U10" s="39">
        <v>30</v>
      </c>
      <c r="V10" s="40">
        <f t="shared" si="1"/>
        <v>1480111</v>
      </c>
      <c r="W10" s="46">
        <f t="shared" si="2"/>
        <v>0.9666666666666667</v>
      </c>
      <c r="X10" s="46">
        <v>1</v>
      </c>
      <c r="Y10" s="50">
        <v>1289</v>
      </c>
      <c r="Z10" s="51">
        <f t="shared" si="3"/>
        <v>4853066</v>
      </c>
    </row>
    <row r="11" spans="1:26" ht="33.75">
      <c r="A11" s="7" t="s">
        <v>35</v>
      </c>
      <c r="B11" s="39">
        <v>602</v>
      </c>
      <c r="C11" s="40">
        <v>3573968</v>
      </c>
      <c r="D11" s="40">
        <v>29103</v>
      </c>
      <c r="E11" s="40">
        <f t="shared" si="0"/>
        <v>3603071</v>
      </c>
      <c r="F11" s="39">
        <v>34</v>
      </c>
      <c r="G11" s="40">
        <v>2580392</v>
      </c>
      <c r="H11" s="39">
        <v>15</v>
      </c>
      <c r="I11" s="40">
        <v>786463</v>
      </c>
      <c r="J11" s="39">
        <v>0</v>
      </c>
      <c r="K11" s="40">
        <v>0</v>
      </c>
      <c r="L11" s="40">
        <v>3366855</v>
      </c>
      <c r="M11" s="40">
        <v>24802</v>
      </c>
      <c r="N11" s="50">
        <v>49</v>
      </c>
      <c r="O11" s="51">
        <v>3391657</v>
      </c>
      <c r="P11" s="39">
        <v>2</v>
      </c>
      <c r="Q11" s="40">
        <v>200226</v>
      </c>
      <c r="R11" s="40">
        <v>42154</v>
      </c>
      <c r="S11" s="39">
        <v>2</v>
      </c>
      <c r="T11" s="40">
        <v>242380</v>
      </c>
      <c r="U11" s="39">
        <v>51</v>
      </c>
      <c r="V11" s="40">
        <f t="shared" si="1"/>
        <v>3634037</v>
      </c>
      <c r="W11" s="46">
        <f t="shared" si="2"/>
        <v>0.9607843137254902</v>
      </c>
      <c r="X11" s="46">
        <f aca="true" t="shared" si="4" ref="X11:X73">O11/V11</f>
        <v>0.933302825480313</v>
      </c>
      <c r="Y11" s="50">
        <v>653</v>
      </c>
      <c r="Z11" s="51">
        <f t="shared" si="3"/>
        <v>7237108</v>
      </c>
    </row>
    <row r="12" spans="1:26" ht="33.75">
      <c r="A12" s="7" t="s">
        <v>36</v>
      </c>
      <c r="B12" s="39">
        <v>1351</v>
      </c>
      <c r="C12" s="40">
        <v>6788147</v>
      </c>
      <c r="D12" s="40">
        <v>393973</v>
      </c>
      <c r="E12" s="40">
        <f t="shared" si="0"/>
        <v>7182120</v>
      </c>
      <c r="F12" s="39">
        <v>47</v>
      </c>
      <c r="G12" s="40">
        <v>54295162</v>
      </c>
      <c r="H12" s="39">
        <v>49</v>
      </c>
      <c r="I12" s="40">
        <v>3391278</v>
      </c>
      <c r="J12" s="39">
        <v>11</v>
      </c>
      <c r="K12" s="40">
        <v>1802839</v>
      </c>
      <c r="L12" s="40">
        <v>59489279</v>
      </c>
      <c r="M12" s="40">
        <v>16136208</v>
      </c>
      <c r="N12" s="50">
        <v>107</v>
      </c>
      <c r="O12" s="51">
        <v>75625487</v>
      </c>
      <c r="P12" s="39">
        <v>39</v>
      </c>
      <c r="Q12" s="40">
        <v>4148495</v>
      </c>
      <c r="R12" s="40">
        <v>1409962</v>
      </c>
      <c r="S12" s="39">
        <v>39</v>
      </c>
      <c r="T12" s="40">
        <v>5558457</v>
      </c>
      <c r="U12" s="39">
        <v>146</v>
      </c>
      <c r="V12" s="40">
        <f t="shared" si="1"/>
        <v>81183944</v>
      </c>
      <c r="W12" s="46">
        <f t="shared" si="2"/>
        <v>0.7328767123287672</v>
      </c>
      <c r="X12" s="46">
        <f t="shared" si="4"/>
        <v>0.9315325577185558</v>
      </c>
      <c r="Y12" s="50">
        <v>1497</v>
      </c>
      <c r="Z12" s="51">
        <f t="shared" si="3"/>
        <v>88366064</v>
      </c>
    </row>
    <row r="13" spans="1:26" ht="33.75">
      <c r="A13" s="7" t="s">
        <v>37</v>
      </c>
      <c r="B13" s="39">
        <v>122</v>
      </c>
      <c r="C13" s="40">
        <v>215055</v>
      </c>
      <c r="D13" s="40">
        <v>0</v>
      </c>
      <c r="E13" s="40">
        <f t="shared" si="0"/>
        <v>215055</v>
      </c>
      <c r="F13" s="39">
        <v>0</v>
      </c>
      <c r="G13" s="40">
        <v>0</v>
      </c>
      <c r="H13" s="39">
        <v>1</v>
      </c>
      <c r="I13" s="40">
        <v>34603</v>
      </c>
      <c r="J13" s="39">
        <v>0</v>
      </c>
      <c r="K13" s="40">
        <v>0</v>
      </c>
      <c r="L13" s="40">
        <v>34603</v>
      </c>
      <c r="M13" s="40">
        <v>0</v>
      </c>
      <c r="N13" s="50">
        <v>1</v>
      </c>
      <c r="O13" s="51">
        <v>34603</v>
      </c>
      <c r="P13" s="39">
        <v>0</v>
      </c>
      <c r="Q13" s="40">
        <v>0</v>
      </c>
      <c r="R13" s="40">
        <v>0</v>
      </c>
      <c r="S13" s="39">
        <v>0</v>
      </c>
      <c r="T13" s="40">
        <v>0</v>
      </c>
      <c r="U13" s="39">
        <v>1</v>
      </c>
      <c r="V13" s="40">
        <f t="shared" si="1"/>
        <v>34603</v>
      </c>
      <c r="W13" s="46">
        <f t="shared" si="2"/>
        <v>1</v>
      </c>
      <c r="X13" s="46">
        <f t="shared" si="4"/>
        <v>1</v>
      </c>
      <c r="Y13" s="50">
        <v>123</v>
      </c>
      <c r="Z13" s="51">
        <f t="shared" si="3"/>
        <v>249658</v>
      </c>
    </row>
    <row r="14" spans="1:26" ht="22.5">
      <c r="A14" s="7" t="s">
        <v>38</v>
      </c>
      <c r="B14" s="39">
        <v>1076</v>
      </c>
      <c r="C14" s="40">
        <v>5843994</v>
      </c>
      <c r="D14" s="40">
        <v>98518</v>
      </c>
      <c r="E14" s="40">
        <f t="shared" si="0"/>
        <v>5942512</v>
      </c>
      <c r="F14" s="39">
        <v>58</v>
      </c>
      <c r="G14" s="40">
        <v>105689549</v>
      </c>
      <c r="H14" s="39">
        <v>30</v>
      </c>
      <c r="I14" s="40">
        <v>14317378</v>
      </c>
      <c r="J14" s="39">
        <v>8</v>
      </c>
      <c r="K14" s="40">
        <v>3657957</v>
      </c>
      <c r="L14" s="40">
        <v>123664884</v>
      </c>
      <c r="M14" s="40">
        <v>137694573</v>
      </c>
      <c r="N14" s="50">
        <v>96</v>
      </c>
      <c r="O14" s="51">
        <v>261359457</v>
      </c>
      <c r="P14" s="39">
        <v>87</v>
      </c>
      <c r="Q14" s="40">
        <v>137241846</v>
      </c>
      <c r="R14" s="40">
        <v>16491117</v>
      </c>
      <c r="S14" s="39">
        <v>87</v>
      </c>
      <c r="T14" s="40">
        <v>153732963</v>
      </c>
      <c r="U14" s="39">
        <v>183</v>
      </c>
      <c r="V14" s="40">
        <f t="shared" si="1"/>
        <v>415092420</v>
      </c>
      <c r="W14" s="46">
        <f t="shared" si="2"/>
        <v>0.5245901639344263</v>
      </c>
      <c r="X14" s="46">
        <f t="shared" si="4"/>
        <v>0.6296416036698526</v>
      </c>
      <c r="Y14" s="50">
        <v>1259</v>
      </c>
      <c r="Z14" s="51">
        <f t="shared" si="3"/>
        <v>421034932</v>
      </c>
    </row>
    <row r="15" spans="1:26" ht="33.75">
      <c r="A15" s="7" t="s">
        <v>39</v>
      </c>
      <c r="B15" s="39">
        <v>755</v>
      </c>
      <c r="C15" s="40">
        <v>5764168</v>
      </c>
      <c r="D15" s="40">
        <v>381618</v>
      </c>
      <c r="E15" s="40">
        <f t="shared" si="0"/>
        <v>6145786</v>
      </c>
      <c r="F15" s="39">
        <v>13</v>
      </c>
      <c r="G15" s="40">
        <v>1243665</v>
      </c>
      <c r="H15" s="39">
        <v>69</v>
      </c>
      <c r="I15" s="40">
        <v>3368441</v>
      </c>
      <c r="J15" s="39">
        <v>0</v>
      </c>
      <c r="K15" s="40">
        <v>0</v>
      </c>
      <c r="L15" s="40">
        <v>4612106</v>
      </c>
      <c r="M15" s="40">
        <v>5038175</v>
      </c>
      <c r="N15" s="50">
        <v>82</v>
      </c>
      <c r="O15" s="51">
        <v>9650281</v>
      </c>
      <c r="P15" s="39">
        <v>0</v>
      </c>
      <c r="Q15" s="40">
        <v>0</v>
      </c>
      <c r="R15" s="40">
        <v>125429</v>
      </c>
      <c r="S15" s="39">
        <v>0</v>
      </c>
      <c r="T15" s="40">
        <v>125429</v>
      </c>
      <c r="U15" s="39">
        <v>82</v>
      </c>
      <c r="V15" s="40">
        <f t="shared" si="1"/>
        <v>9775710</v>
      </c>
      <c r="W15" s="46">
        <f t="shared" si="2"/>
        <v>1</v>
      </c>
      <c r="X15" s="46">
        <f t="shared" si="4"/>
        <v>0.9871693206938422</v>
      </c>
      <c r="Y15" s="50">
        <v>837</v>
      </c>
      <c r="Z15" s="51">
        <f t="shared" si="3"/>
        <v>15921496</v>
      </c>
    </row>
    <row r="16" spans="1:26" ht="67.5">
      <c r="A16" s="7" t="s">
        <v>40</v>
      </c>
      <c r="B16" s="39">
        <v>10</v>
      </c>
      <c r="C16" s="40">
        <v>77051</v>
      </c>
      <c r="D16" s="40">
        <v>-23379</v>
      </c>
      <c r="E16" s="40">
        <f t="shared" si="0"/>
        <v>53672</v>
      </c>
      <c r="F16" s="39">
        <v>0</v>
      </c>
      <c r="G16" s="40">
        <v>0</v>
      </c>
      <c r="H16" s="39">
        <v>0</v>
      </c>
      <c r="I16" s="40">
        <v>0</v>
      </c>
      <c r="J16" s="39">
        <v>1</v>
      </c>
      <c r="K16" s="40">
        <v>75000</v>
      </c>
      <c r="L16" s="40">
        <v>75000</v>
      </c>
      <c r="M16" s="40">
        <v>0</v>
      </c>
      <c r="N16" s="50">
        <v>1</v>
      </c>
      <c r="O16" s="51">
        <v>75000</v>
      </c>
      <c r="P16" s="39">
        <v>0</v>
      </c>
      <c r="Q16" s="40">
        <v>0</v>
      </c>
      <c r="R16" s="40">
        <v>0</v>
      </c>
      <c r="S16" s="39">
        <v>0</v>
      </c>
      <c r="T16" s="40">
        <v>0</v>
      </c>
      <c r="U16" s="39">
        <v>1</v>
      </c>
      <c r="V16" s="40">
        <f t="shared" si="1"/>
        <v>75000</v>
      </c>
      <c r="W16" s="46">
        <f t="shared" si="2"/>
        <v>1</v>
      </c>
      <c r="X16" s="46">
        <f t="shared" si="4"/>
        <v>1</v>
      </c>
      <c r="Y16" s="50">
        <v>11</v>
      </c>
      <c r="Z16" s="51">
        <f t="shared" si="3"/>
        <v>128672</v>
      </c>
    </row>
    <row r="17" spans="1:26" ht="56.25">
      <c r="A17" s="7" t="s">
        <v>41</v>
      </c>
      <c r="B17" s="39">
        <v>16</v>
      </c>
      <c r="C17" s="40">
        <v>63450</v>
      </c>
      <c r="D17" s="40">
        <v>0</v>
      </c>
      <c r="E17" s="40">
        <f t="shared" si="0"/>
        <v>63450</v>
      </c>
      <c r="F17" s="39">
        <v>0</v>
      </c>
      <c r="G17" s="40">
        <v>0</v>
      </c>
      <c r="H17" s="39">
        <v>0</v>
      </c>
      <c r="I17" s="40">
        <v>0</v>
      </c>
      <c r="J17" s="39">
        <v>0</v>
      </c>
      <c r="K17" s="40">
        <v>0</v>
      </c>
      <c r="L17" s="40">
        <v>0</v>
      </c>
      <c r="M17" s="40">
        <v>0</v>
      </c>
      <c r="N17" s="50">
        <v>0</v>
      </c>
      <c r="O17" s="51">
        <v>0</v>
      </c>
      <c r="P17" s="39">
        <v>0</v>
      </c>
      <c r="Q17" s="40">
        <v>0</v>
      </c>
      <c r="R17" s="40">
        <v>0</v>
      </c>
      <c r="S17" s="39">
        <v>0</v>
      </c>
      <c r="T17" s="40">
        <v>0</v>
      </c>
      <c r="U17" s="39">
        <v>0</v>
      </c>
      <c r="V17" s="40">
        <f t="shared" si="1"/>
        <v>0</v>
      </c>
      <c r="W17" s="46">
        <v>0</v>
      </c>
      <c r="X17" s="46">
        <v>0</v>
      </c>
      <c r="Y17" s="50">
        <v>16</v>
      </c>
      <c r="Z17" s="51">
        <f t="shared" si="3"/>
        <v>63450</v>
      </c>
    </row>
    <row r="18" spans="1:26" ht="45">
      <c r="A18" s="7" t="s">
        <v>42</v>
      </c>
      <c r="B18" s="39">
        <v>23</v>
      </c>
      <c r="C18" s="40">
        <v>265869</v>
      </c>
      <c r="D18" s="40">
        <v>-86798</v>
      </c>
      <c r="E18" s="40">
        <f t="shared" si="0"/>
        <v>179071</v>
      </c>
      <c r="F18" s="39">
        <v>5</v>
      </c>
      <c r="G18" s="40">
        <v>291010</v>
      </c>
      <c r="H18" s="39">
        <v>0</v>
      </c>
      <c r="I18" s="40">
        <v>0</v>
      </c>
      <c r="J18" s="39">
        <v>0</v>
      </c>
      <c r="K18" s="40">
        <v>0</v>
      </c>
      <c r="L18" s="40">
        <v>291010</v>
      </c>
      <c r="M18" s="40">
        <v>10</v>
      </c>
      <c r="N18" s="50">
        <v>5</v>
      </c>
      <c r="O18" s="51">
        <v>291020</v>
      </c>
      <c r="P18" s="39">
        <v>0</v>
      </c>
      <c r="Q18" s="40">
        <v>0</v>
      </c>
      <c r="R18" s="40">
        <v>0</v>
      </c>
      <c r="S18" s="39">
        <v>0</v>
      </c>
      <c r="T18" s="40">
        <v>0</v>
      </c>
      <c r="U18" s="39">
        <v>5</v>
      </c>
      <c r="V18" s="40">
        <f t="shared" si="1"/>
        <v>291020</v>
      </c>
      <c r="W18" s="46">
        <f t="shared" si="2"/>
        <v>1</v>
      </c>
      <c r="X18" s="46">
        <f t="shared" si="4"/>
        <v>1</v>
      </c>
      <c r="Y18" s="50">
        <v>28</v>
      </c>
      <c r="Z18" s="51">
        <f t="shared" si="3"/>
        <v>470091</v>
      </c>
    </row>
    <row r="19" spans="1:26" ht="33.75">
      <c r="A19" s="7" t="s">
        <v>43</v>
      </c>
      <c r="B19" s="39">
        <v>3974</v>
      </c>
      <c r="C19" s="40">
        <v>11941135</v>
      </c>
      <c r="D19" s="40">
        <v>1159273</v>
      </c>
      <c r="E19" s="40">
        <f t="shared" si="0"/>
        <v>13100408</v>
      </c>
      <c r="F19" s="39">
        <v>49</v>
      </c>
      <c r="G19" s="40">
        <v>32942135</v>
      </c>
      <c r="H19" s="39">
        <v>52</v>
      </c>
      <c r="I19" s="40">
        <v>5305697</v>
      </c>
      <c r="J19" s="39">
        <v>12</v>
      </c>
      <c r="K19" s="40">
        <v>2276897</v>
      </c>
      <c r="L19" s="40">
        <v>40524729</v>
      </c>
      <c r="M19" s="40">
        <v>58333581</v>
      </c>
      <c r="N19" s="50">
        <v>113</v>
      </c>
      <c r="O19" s="51">
        <v>98858310</v>
      </c>
      <c r="P19" s="39">
        <v>36</v>
      </c>
      <c r="Q19" s="40">
        <v>3770587</v>
      </c>
      <c r="R19" s="40">
        <v>185602</v>
      </c>
      <c r="S19" s="39">
        <v>36</v>
      </c>
      <c r="T19" s="40">
        <v>3956189</v>
      </c>
      <c r="U19" s="39">
        <v>149</v>
      </c>
      <c r="V19" s="40">
        <f t="shared" si="1"/>
        <v>102814499</v>
      </c>
      <c r="W19" s="46">
        <f t="shared" si="2"/>
        <v>0.7583892617449665</v>
      </c>
      <c r="X19" s="46">
        <f t="shared" si="4"/>
        <v>0.9615210983034601</v>
      </c>
      <c r="Y19" s="50">
        <v>4123</v>
      </c>
      <c r="Z19" s="51">
        <f t="shared" si="3"/>
        <v>115914907</v>
      </c>
    </row>
    <row r="20" spans="1:26" ht="33.75">
      <c r="A20" s="7" t="s">
        <v>44</v>
      </c>
      <c r="B20" s="39">
        <v>6</v>
      </c>
      <c r="C20" s="40">
        <v>69739</v>
      </c>
      <c r="D20" s="40">
        <v>16268</v>
      </c>
      <c r="E20" s="40">
        <f t="shared" si="0"/>
        <v>86007</v>
      </c>
      <c r="F20" s="39">
        <v>0</v>
      </c>
      <c r="G20" s="40">
        <v>0</v>
      </c>
      <c r="H20" s="39">
        <v>3</v>
      </c>
      <c r="I20" s="40">
        <v>161216</v>
      </c>
      <c r="J20" s="39">
        <v>0</v>
      </c>
      <c r="K20" s="40">
        <v>0</v>
      </c>
      <c r="L20" s="40">
        <v>161216</v>
      </c>
      <c r="M20" s="40">
        <v>0</v>
      </c>
      <c r="N20" s="50">
        <v>3</v>
      </c>
      <c r="O20" s="51">
        <v>161216</v>
      </c>
      <c r="P20" s="39">
        <v>0</v>
      </c>
      <c r="Q20" s="40">
        <v>0</v>
      </c>
      <c r="R20" s="40">
        <v>0</v>
      </c>
      <c r="S20" s="39">
        <v>0</v>
      </c>
      <c r="T20" s="40">
        <v>0</v>
      </c>
      <c r="U20" s="39">
        <v>3</v>
      </c>
      <c r="V20" s="40">
        <f t="shared" si="1"/>
        <v>161216</v>
      </c>
      <c r="W20" s="46">
        <f t="shared" si="2"/>
        <v>1</v>
      </c>
      <c r="X20" s="46">
        <f t="shared" si="4"/>
        <v>1</v>
      </c>
      <c r="Y20" s="50">
        <v>9</v>
      </c>
      <c r="Z20" s="51">
        <f t="shared" si="3"/>
        <v>247223</v>
      </c>
    </row>
    <row r="21" spans="1:26" ht="33.75">
      <c r="A21" s="7" t="s">
        <v>45</v>
      </c>
      <c r="B21" s="39">
        <v>3042</v>
      </c>
      <c r="C21" s="40">
        <v>3693395</v>
      </c>
      <c r="D21" s="40">
        <v>3350</v>
      </c>
      <c r="E21" s="40">
        <f t="shared" si="0"/>
        <v>3696745</v>
      </c>
      <c r="F21" s="39">
        <v>8</v>
      </c>
      <c r="G21" s="40">
        <v>710437</v>
      </c>
      <c r="H21" s="39">
        <v>1</v>
      </c>
      <c r="I21" s="40">
        <v>162225</v>
      </c>
      <c r="J21" s="39">
        <v>1</v>
      </c>
      <c r="K21" s="40">
        <v>40110</v>
      </c>
      <c r="L21" s="40">
        <v>912772</v>
      </c>
      <c r="M21" s="40">
        <v>72404</v>
      </c>
      <c r="N21" s="50">
        <v>10</v>
      </c>
      <c r="O21" s="51">
        <v>985176</v>
      </c>
      <c r="P21" s="39">
        <v>2</v>
      </c>
      <c r="Q21" s="40">
        <v>107509</v>
      </c>
      <c r="R21" s="40">
        <v>0</v>
      </c>
      <c r="S21" s="39">
        <v>2</v>
      </c>
      <c r="T21" s="40">
        <v>107509</v>
      </c>
      <c r="U21" s="39">
        <v>12</v>
      </c>
      <c r="V21" s="40">
        <f t="shared" si="1"/>
        <v>1092685</v>
      </c>
      <c r="W21" s="46">
        <f t="shared" si="2"/>
        <v>0.8333333333333334</v>
      </c>
      <c r="X21" s="46">
        <f t="shared" si="4"/>
        <v>0.9016102536412598</v>
      </c>
      <c r="Y21" s="50">
        <v>3054</v>
      </c>
      <c r="Z21" s="51">
        <f t="shared" si="3"/>
        <v>4789430</v>
      </c>
    </row>
    <row r="22" spans="1:26" ht="33.75">
      <c r="A22" s="7" t="s">
        <v>46</v>
      </c>
      <c r="B22" s="39">
        <v>2989</v>
      </c>
      <c r="C22" s="40">
        <v>5934021</v>
      </c>
      <c r="D22" s="40">
        <v>545850</v>
      </c>
      <c r="E22" s="40">
        <f t="shared" si="0"/>
        <v>6479871</v>
      </c>
      <c r="F22" s="39">
        <v>10</v>
      </c>
      <c r="G22" s="40">
        <v>992872</v>
      </c>
      <c r="H22" s="39">
        <v>25</v>
      </c>
      <c r="I22" s="40">
        <v>3310906</v>
      </c>
      <c r="J22" s="39">
        <v>3</v>
      </c>
      <c r="K22" s="40">
        <v>1286974</v>
      </c>
      <c r="L22" s="40">
        <v>5590752</v>
      </c>
      <c r="M22" s="40">
        <v>4203611</v>
      </c>
      <c r="N22" s="50">
        <v>38</v>
      </c>
      <c r="O22" s="51">
        <v>9794363</v>
      </c>
      <c r="P22" s="39">
        <v>11</v>
      </c>
      <c r="Q22" s="40">
        <v>1252615</v>
      </c>
      <c r="R22" s="40">
        <v>107556</v>
      </c>
      <c r="S22" s="39">
        <v>11</v>
      </c>
      <c r="T22" s="40">
        <v>1360171</v>
      </c>
      <c r="U22" s="39">
        <v>49</v>
      </c>
      <c r="V22" s="40">
        <f t="shared" si="1"/>
        <v>11154534</v>
      </c>
      <c r="W22" s="46">
        <f t="shared" si="2"/>
        <v>0.7755102040816326</v>
      </c>
      <c r="X22" s="46">
        <f t="shared" si="4"/>
        <v>0.8780611543252278</v>
      </c>
      <c r="Y22" s="50">
        <v>3038</v>
      </c>
      <c r="Z22" s="51">
        <f t="shared" si="3"/>
        <v>17634405</v>
      </c>
    </row>
    <row r="23" spans="1:26" ht="45">
      <c r="A23" s="7" t="s">
        <v>47</v>
      </c>
      <c r="B23" s="39">
        <v>343</v>
      </c>
      <c r="C23" s="40">
        <v>2526321</v>
      </c>
      <c r="D23" s="40">
        <v>901173</v>
      </c>
      <c r="E23" s="40">
        <f t="shared" si="0"/>
        <v>3427494</v>
      </c>
      <c r="F23" s="39">
        <v>0</v>
      </c>
      <c r="G23" s="40">
        <v>0</v>
      </c>
      <c r="H23" s="39">
        <v>18</v>
      </c>
      <c r="I23" s="40">
        <v>992602</v>
      </c>
      <c r="J23" s="39">
        <v>0</v>
      </c>
      <c r="K23" s="40">
        <v>0</v>
      </c>
      <c r="L23" s="40">
        <v>992602</v>
      </c>
      <c r="M23" s="40">
        <v>0</v>
      </c>
      <c r="N23" s="50">
        <v>18</v>
      </c>
      <c r="O23" s="51">
        <v>992602</v>
      </c>
      <c r="P23" s="39">
        <v>0</v>
      </c>
      <c r="Q23" s="40">
        <v>0</v>
      </c>
      <c r="R23" s="40">
        <v>0</v>
      </c>
      <c r="S23" s="39">
        <v>0</v>
      </c>
      <c r="T23" s="40">
        <v>0</v>
      </c>
      <c r="U23" s="39">
        <v>18</v>
      </c>
      <c r="V23" s="40">
        <f t="shared" si="1"/>
        <v>992602</v>
      </c>
      <c r="W23" s="46">
        <f t="shared" si="2"/>
        <v>1</v>
      </c>
      <c r="X23" s="46">
        <f t="shared" si="4"/>
        <v>1</v>
      </c>
      <c r="Y23" s="50">
        <v>361</v>
      </c>
      <c r="Z23" s="51">
        <f t="shared" si="3"/>
        <v>4420096</v>
      </c>
    </row>
    <row r="24" spans="1:26" ht="33.75">
      <c r="A24" s="7" t="s">
        <v>48</v>
      </c>
      <c r="B24" s="39">
        <v>21</v>
      </c>
      <c r="C24" s="40">
        <v>281981</v>
      </c>
      <c r="D24" s="40">
        <v>21155</v>
      </c>
      <c r="E24" s="40">
        <f t="shared" si="0"/>
        <v>303136</v>
      </c>
      <c r="F24" s="39">
        <v>0</v>
      </c>
      <c r="G24" s="40">
        <v>0</v>
      </c>
      <c r="H24" s="39">
        <v>0</v>
      </c>
      <c r="I24" s="40">
        <v>0</v>
      </c>
      <c r="J24" s="39">
        <v>0</v>
      </c>
      <c r="K24" s="40">
        <v>0</v>
      </c>
      <c r="L24" s="40">
        <v>0</v>
      </c>
      <c r="M24" s="40">
        <v>0</v>
      </c>
      <c r="N24" s="50">
        <v>0</v>
      </c>
      <c r="O24" s="51">
        <v>0</v>
      </c>
      <c r="P24" s="39">
        <v>0</v>
      </c>
      <c r="Q24" s="40">
        <v>0</v>
      </c>
      <c r="R24" s="40">
        <v>0</v>
      </c>
      <c r="S24" s="39">
        <v>0</v>
      </c>
      <c r="T24" s="40">
        <v>0</v>
      </c>
      <c r="U24" s="39">
        <v>0</v>
      </c>
      <c r="V24" s="40">
        <f t="shared" si="1"/>
        <v>0</v>
      </c>
      <c r="W24" s="46">
        <v>0</v>
      </c>
      <c r="X24" s="46">
        <v>0</v>
      </c>
      <c r="Y24" s="50">
        <v>21</v>
      </c>
      <c r="Z24" s="51">
        <f t="shared" si="3"/>
        <v>303136</v>
      </c>
    </row>
    <row r="25" spans="1:26" ht="45">
      <c r="A25" s="7" t="s">
        <v>49</v>
      </c>
      <c r="B25" s="39">
        <v>437</v>
      </c>
      <c r="C25" s="40">
        <v>3532696</v>
      </c>
      <c r="D25" s="40">
        <v>207761</v>
      </c>
      <c r="E25" s="40">
        <f t="shared" si="0"/>
        <v>3740457</v>
      </c>
      <c r="F25" s="39">
        <v>0</v>
      </c>
      <c r="G25" s="40">
        <v>0</v>
      </c>
      <c r="H25" s="39">
        <v>10</v>
      </c>
      <c r="I25" s="40">
        <v>491870</v>
      </c>
      <c r="J25" s="39">
        <v>0</v>
      </c>
      <c r="K25" s="40">
        <v>0</v>
      </c>
      <c r="L25" s="40">
        <v>491870</v>
      </c>
      <c r="M25" s="40">
        <v>48667</v>
      </c>
      <c r="N25" s="50">
        <v>10</v>
      </c>
      <c r="O25" s="51">
        <v>540537</v>
      </c>
      <c r="P25" s="39">
        <v>2</v>
      </c>
      <c r="Q25" s="40">
        <v>73739</v>
      </c>
      <c r="R25" s="40">
        <v>0</v>
      </c>
      <c r="S25" s="39">
        <v>2</v>
      </c>
      <c r="T25" s="40">
        <v>73739</v>
      </c>
      <c r="U25" s="39">
        <v>12</v>
      </c>
      <c r="V25" s="40">
        <f t="shared" si="1"/>
        <v>614276</v>
      </c>
      <c r="W25" s="46">
        <f t="shared" si="2"/>
        <v>0.8333333333333334</v>
      </c>
      <c r="X25" s="46">
        <f t="shared" si="4"/>
        <v>0.8799578691011858</v>
      </c>
      <c r="Y25" s="50">
        <v>449</v>
      </c>
      <c r="Z25" s="51">
        <f t="shared" si="3"/>
        <v>4354733</v>
      </c>
    </row>
    <row r="26" spans="1:26" ht="56.25">
      <c r="A26" s="7" t="s">
        <v>50</v>
      </c>
      <c r="B26" s="39">
        <v>150</v>
      </c>
      <c r="C26" s="40">
        <v>1715945</v>
      </c>
      <c r="D26" s="40">
        <v>0</v>
      </c>
      <c r="E26" s="40">
        <f t="shared" si="0"/>
        <v>1715945</v>
      </c>
      <c r="F26" s="39">
        <v>0</v>
      </c>
      <c r="G26" s="40">
        <v>0</v>
      </c>
      <c r="H26" s="39">
        <v>0</v>
      </c>
      <c r="I26" s="40">
        <v>0</v>
      </c>
      <c r="J26" s="39">
        <v>0</v>
      </c>
      <c r="K26" s="40">
        <v>0</v>
      </c>
      <c r="L26" s="40">
        <v>0</v>
      </c>
      <c r="M26" s="40">
        <v>0</v>
      </c>
      <c r="N26" s="50">
        <v>0</v>
      </c>
      <c r="O26" s="51">
        <v>0</v>
      </c>
      <c r="P26" s="39">
        <v>0</v>
      </c>
      <c r="Q26" s="40">
        <v>0</v>
      </c>
      <c r="R26" s="40">
        <v>0</v>
      </c>
      <c r="S26" s="39">
        <v>0</v>
      </c>
      <c r="T26" s="40">
        <v>0</v>
      </c>
      <c r="U26" s="39">
        <v>0</v>
      </c>
      <c r="V26" s="40">
        <f t="shared" si="1"/>
        <v>0</v>
      </c>
      <c r="W26" s="46">
        <v>0</v>
      </c>
      <c r="X26" s="46">
        <v>0</v>
      </c>
      <c r="Y26" s="50">
        <v>150</v>
      </c>
      <c r="Z26" s="51">
        <f t="shared" si="3"/>
        <v>1715945</v>
      </c>
    </row>
    <row r="27" spans="1:26" ht="45">
      <c r="A27" s="9" t="s">
        <v>51</v>
      </c>
      <c r="B27" s="39">
        <v>1043</v>
      </c>
      <c r="C27" s="40">
        <v>7307873</v>
      </c>
      <c r="D27" s="40">
        <v>1312935</v>
      </c>
      <c r="E27" s="40">
        <f t="shared" si="0"/>
        <v>8620808</v>
      </c>
      <c r="F27" s="39">
        <v>12</v>
      </c>
      <c r="G27" s="40">
        <v>71767080</v>
      </c>
      <c r="H27" s="39">
        <v>234</v>
      </c>
      <c r="I27" s="40">
        <v>16362751</v>
      </c>
      <c r="J27" s="39">
        <v>0</v>
      </c>
      <c r="K27" s="40">
        <v>0</v>
      </c>
      <c r="L27" s="40">
        <v>88129831</v>
      </c>
      <c r="M27" s="40">
        <v>24084704</v>
      </c>
      <c r="N27" s="50">
        <v>246</v>
      </c>
      <c r="O27" s="51">
        <v>112214535</v>
      </c>
      <c r="P27" s="39">
        <v>43</v>
      </c>
      <c r="Q27" s="40">
        <v>14985950</v>
      </c>
      <c r="R27" s="40">
        <v>55966</v>
      </c>
      <c r="S27" s="39">
        <v>43</v>
      </c>
      <c r="T27" s="40">
        <v>15041916</v>
      </c>
      <c r="U27" s="39">
        <v>289</v>
      </c>
      <c r="V27" s="40">
        <f t="shared" si="1"/>
        <v>127256451</v>
      </c>
      <c r="W27" s="46">
        <f t="shared" si="2"/>
        <v>0.8512110726643599</v>
      </c>
      <c r="X27" s="46">
        <f t="shared" si="4"/>
        <v>0.8817984009313603</v>
      </c>
      <c r="Y27" s="50">
        <v>1332</v>
      </c>
      <c r="Z27" s="51">
        <f t="shared" si="3"/>
        <v>135877259</v>
      </c>
    </row>
    <row r="28" spans="1:26" ht="33.75">
      <c r="A28" s="7" t="s">
        <v>52</v>
      </c>
      <c r="B28" s="39">
        <v>292</v>
      </c>
      <c r="C28" s="40">
        <v>959113</v>
      </c>
      <c r="D28" s="40">
        <v>114610</v>
      </c>
      <c r="E28" s="40">
        <f t="shared" si="0"/>
        <v>1073723</v>
      </c>
      <c r="F28" s="39">
        <v>2</v>
      </c>
      <c r="G28" s="40">
        <v>222223</v>
      </c>
      <c r="H28" s="39">
        <v>7</v>
      </c>
      <c r="I28" s="40">
        <v>257633</v>
      </c>
      <c r="J28" s="39">
        <v>0</v>
      </c>
      <c r="K28" s="40">
        <v>0</v>
      </c>
      <c r="L28" s="40">
        <v>479856</v>
      </c>
      <c r="M28" s="40">
        <v>14950</v>
      </c>
      <c r="N28" s="50">
        <v>9</v>
      </c>
      <c r="O28" s="51">
        <v>494806</v>
      </c>
      <c r="P28" s="39">
        <v>2</v>
      </c>
      <c r="Q28" s="40">
        <v>117634</v>
      </c>
      <c r="R28" s="40">
        <v>9900</v>
      </c>
      <c r="S28" s="39">
        <v>2</v>
      </c>
      <c r="T28" s="40">
        <v>127534</v>
      </c>
      <c r="U28" s="39">
        <v>11</v>
      </c>
      <c r="V28" s="40">
        <f t="shared" si="1"/>
        <v>622340</v>
      </c>
      <c r="W28" s="46">
        <f t="shared" si="2"/>
        <v>0.8181818181818182</v>
      </c>
      <c r="X28" s="46">
        <f t="shared" si="4"/>
        <v>0.7950734325288428</v>
      </c>
      <c r="Y28" s="50">
        <v>303</v>
      </c>
      <c r="Z28" s="51">
        <f t="shared" si="3"/>
        <v>1696063</v>
      </c>
    </row>
    <row r="29" spans="1:26" ht="45">
      <c r="A29" s="7" t="s">
        <v>53</v>
      </c>
      <c r="B29" s="39">
        <v>982</v>
      </c>
      <c r="C29" s="40">
        <v>6321935</v>
      </c>
      <c r="D29" s="40">
        <v>-41822</v>
      </c>
      <c r="E29" s="40">
        <f t="shared" si="0"/>
        <v>6280113</v>
      </c>
      <c r="F29" s="39">
        <v>6</v>
      </c>
      <c r="G29" s="40">
        <v>639526</v>
      </c>
      <c r="H29" s="39">
        <v>2</v>
      </c>
      <c r="I29" s="40">
        <v>138825</v>
      </c>
      <c r="J29" s="39">
        <v>8</v>
      </c>
      <c r="K29" s="40">
        <v>530532</v>
      </c>
      <c r="L29" s="40">
        <v>1308883</v>
      </c>
      <c r="M29" s="40">
        <v>4738726</v>
      </c>
      <c r="N29" s="50">
        <v>16</v>
      </c>
      <c r="O29" s="51">
        <v>6047609</v>
      </c>
      <c r="P29" s="39">
        <v>15</v>
      </c>
      <c r="Q29" s="40">
        <v>636341</v>
      </c>
      <c r="R29" s="40">
        <v>-83284</v>
      </c>
      <c r="S29" s="39">
        <v>15</v>
      </c>
      <c r="T29" s="40">
        <v>553057</v>
      </c>
      <c r="U29" s="39">
        <v>31</v>
      </c>
      <c r="V29" s="40">
        <f t="shared" si="1"/>
        <v>6600666</v>
      </c>
      <c r="W29" s="46">
        <f t="shared" si="2"/>
        <v>0.5161290322580645</v>
      </c>
      <c r="X29" s="46">
        <f t="shared" si="4"/>
        <v>0.9162119398254661</v>
      </c>
      <c r="Y29" s="50">
        <v>1013</v>
      </c>
      <c r="Z29" s="51">
        <f t="shared" si="3"/>
        <v>12880779</v>
      </c>
    </row>
    <row r="30" spans="1:26" ht="67.5">
      <c r="A30" s="7" t="s">
        <v>54</v>
      </c>
      <c r="B30" s="39">
        <v>94</v>
      </c>
      <c r="C30" s="40">
        <v>372771</v>
      </c>
      <c r="D30" s="40">
        <v>12188</v>
      </c>
      <c r="E30" s="40">
        <f t="shared" si="0"/>
        <v>384959</v>
      </c>
      <c r="F30" s="39">
        <v>1</v>
      </c>
      <c r="G30" s="40">
        <v>598500</v>
      </c>
      <c r="H30" s="39">
        <v>0</v>
      </c>
      <c r="I30" s="40">
        <v>0</v>
      </c>
      <c r="J30" s="39">
        <v>0</v>
      </c>
      <c r="K30" s="40">
        <v>0</v>
      </c>
      <c r="L30" s="40">
        <v>598500</v>
      </c>
      <c r="M30" s="40">
        <v>10500</v>
      </c>
      <c r="N30" s="50">
        <v>1</v>
      </c>
      <c r="O30" s="51">
        <v>609000</v>
      </c>
      <c r="P30" s="39">
        <v>6</v>
      </c>
      <c r="Q30" s="40">
        <v>839692</v>
      </c>
      <c r="R30" s="40">
        <v>402789</v>
      </c>
      <c r="S30" s="39">
        <v>6</v>
      </c>
      <c r="T30" s="40">
        <v>1242481</v>
      </c>
      <c r="U30" s="39">
        <v>7</v>
      </c>
      <c r="V30" s="40">
        <f t="shared" si="1"/>
        <v>1851481</v>
      </c>
      <c r="W30" s="46">
        <f t="shared" si="2"/>
        <v>0.14285714285714285</v>
      </c>
      <c r="X30" s="46">
        <f t="shared" si="4"/>
        <v>0.32892587069486534</v>
      </c>
      <c r="Y30" s="50">
        <v>101</v>
      </c>
      <c r="Z30" s="51">
        <f t="shared" si="3"/>
        <v>2236440</v>
      </c>
    </row>
    <row r="31" spans="1:26" ht="22.5">
      <c r="A31" s="9" t="s">
        <v>55</v>
      </c>
      <c r="B31" s="39">
        <v>708</v>
      </c>
      <c r="C31" s="40">
        <v>5955415</v>
      </c>
      <c r="D31" s="40">
        <v>387800</v>
      </c>
      <c r="E31" s="40">
        <f t="shared" si="0"/>
        <v>6343215</v>
      </c>
      <c r="F31" s="39">
        <v>49</v>
      </c>
      <c r="G31" s="40">
        <v>51370723</v>
      </c>
      <c r="H31" s="39">
        <v>54</v>
      </c>
      <c r="I31" s="40">
        <v>9986551</v>
      </c>
      <c r="J31" s="39">
        <v>7</v>
      </c>
      <c r="K31" s="40">
        <v>1696416</v>
      </c>
      <c r="L31" s="40">
        <v>63053690</v>
      </c>
      <c r="M31" s="40">
        <v>49006075</v>
      </c>
      <c r="N31" s="50">
        <v>110</v>
      </c>
      <c r="O31" s="51">
        <v>112059765</v>
      </c>
      <c r="P31" s="39">
        <v>96</v>
      </c>
      <c r="Q31" s="40">
        <v>14552269</v>
      </c>
      <c r="R31" s="40">
        <v>11977298</v>
      </c>
      <c r="S31" s="39">
        <v>96</v>
      </c>
      <c r="T31" s="40">
        <v>26529567</v>
      </c>
      <c r="U31" s="39">
        <v>206</v>
      </c>
      <c r="V31" s="40">
        <f t="shared" si="1"/>
        <v>138589332</v>
      </c>
      <c r="W31" s="46">
        <f t="shared" si="2"/>
        <v>0.5339805825242718</v>
      </c>
      <c r="X31" s="46">
        <f t="shared" si="4"/>
        <v>0.8085742487019131</v>
      </c>
      <c r="Y31" s="50">
        <v>914</v>
      </c>
      <c r="Z31" s="51">
        <f t="shared" si="3"/>
        <v>144932547</v>
      </c>
    </row>
    <row r="32" spans="1:26" ht="33.75">
      <c r="A32" s="7" t="s">
        <v>57</v>
      </c>
      <c r="B32" s="39">
        <v>180</v>
      </c>
      <c r="C32" s="40">
        <v>732691</v>
      </c>
      <c r="D32" s="40">
        <v>70209</v>
      </c>
      <c r="E32" s="40">
        <f t="shared" si="0"/>
        <v>802900</v>
      </c>
      <c r="F32" s="39">
        <v>0</v>
      </c>
      <c r="G32" s="40">
        <v>0</v>
      </c>
      <c r="H32" s="39">
        <v>15</v>
      </c>
      <c r="I32" s="40">
        <v>1067266</v>
      </c>
      <c r="J32" s="39">
        <v>0</v>
      </c>
      <c r="K32" s="40">
        <v>0</v>
      </c>
      <c r="L32" s="40">
        <v>1067266</v>
      </c>
      <c r="M32" s="40">
        <v>361169</v>
      </c>
      <c r="N32" s="50">
        <v>15</v>
      </c>
      <c r="O32" s="51">
        <v>1428435</v>
      </c>
      <c r="P32" s="39">
        <v>3</v>
      </c>
      <c r="Q32" s="40">
        <v>136394</v>
      </c>
      <c r="R32" s="40">
        <v>0</v>
      </c>
      <c r="S32" s="39">
        <v>3</v>
      </c>
      <c r="T32" s="40">
        <v>136394</v>
      </c>
      <c r="U32" s="39">
        <v>18</v>
      </c>
      <c r="V32" s="40">
        <f t="shared" si="1"/>
        <v>1564829</v>
      </c>
      <c r="W32" s="46">
        <f t="shared" si="2"/>
        <v>0.8333333333333334</v>
      </c>
      <c r="X32" s="46">
        <f t="shared" si="4"/>
        <v>0.9128377605476381</v>
      </c>
      <c r="Y32" s="50">
        <v>198</v>
      </c>
      <c r="Z32" s="51">
        <f t="shared" si="3"/>
        <v>2367729</v>
      </c>
    </row>
    <row r="33" spans="1:26" ht="67.5">
      <c r="A33" s="7" t="s">
        <v>56</v>
      </c>
      <c r="B33" s="39">
        <v>143</v>
      </c>
      <c r="C33" s="40">
        <v>547406</v>
      </c>
      <c r="D33" s="40">
        <v>-20186</v>
      </c>
      <c r="E33" s="40">
        <f t="shared" si="0"/>
        <v>527220</v>
      </c>
      <c r="F33" s="39">
        <v>8</v>
      </c>
      <c r="G33" s="40">
        <v>620353</v>
      </c>
      <c r="H33" s="39">
        <v>2</v>
      </c>
      <c r="I33" s="40">
        <v>54933</v>
      </c>
      <c r="J33" s="39">
        <v>2</v>
      </c>
      <c r="K33" s="40">
        <v>88943</v>
      </c>
      <c r="L33" s="40">
        <v>764229</v>
      </c>
      <c r="M33" s="40">
        <v>460479</v>
      </c>
      <c r="N33" s="50">
        <v>12</v>
      </c>
      <c r="O33" s="51">
        <v>1224708</v>
      </c>
      <c r="P33" s="39">
        <v>2</v>
      </c>
      <c r="Q33" s="40">
        <v>67784</v>
      </c>
      <c r="R33" s="40">
        <v>184973</v>
      </c>
      <c r="S33" s="39">
        <v>2</v>
      </c>
      <c r="T33" s="40">
        <v>252757</v>
      </c>
      <c r="U33" s="39">
        <v>14</v>
      </c>
      <c r="V33" s="40">
        <f t="shared" si="1"/>
        <v>1477465</v>
      </c>
      <c r="W33" s="46">
        <f t="shared" si="2"/>
        <v>0.8571428571428571</v>
      </c>
      <c r="X33" s="46">
        <f t="shared" si="4"/>
        <v>0.8289252198867655</v>
      </c>
      <c r="Y33" s="50">
        <v>157</v>
      </c>
      <c r="Z33" s="51">
        <f t="shared" si="3"/>
        <v>2004685</v>
      </c>
    </row>
    <row r="34" spans="1:26" ht="33.75">
      <c r="A34" s="10" t="s">
        <v>58</v>
      </c>
      <c r="B34" s="39">
        <v>532</v>
      </c>
      <c r="C34" s="40">
        <v>3989134</v>
      </c>
      <c r="D34" s="40">
        <v>577035</v>
      </c>
      <c r="E34" s="40">
        <f t="shared" si="0"/>
        <v>4566169</v>
      </c>
      <c r="F34" s="39">
        <v>59</v>
      </c>
      <c r="G34" s="40">
        <v>8993029</v>
      </c>
      <c r="H34" s="39">
        <v>19</v>
      </c>
      <c r="I34" s="40">
        <v>1115871</v>
      </c>
      <c r="J34" s="39">
        <v>2</v>
      </c>
      <c r="K34" s="40">
        <v>117294</v>
      </c>
      <c r="L34" s="40">
        <v>10226194</v>
      </c>
      <c r="M34" s="40">
        <v>6088583</v>
      </c>
      <c r="N34" s="50">
        <v>80</v>
      </c>
      <c r="O34" s="51">
        <v>16314777</v>
      </c>
      <c r="P34" s="39">
        <v>23</v>
      </c>
      <c r="Q34" s="40">
        <v>3795677</v>
      </c>
      <c r="R34" s="40">
        <v>2663742</v>
      </c>
      <c r="S34" s="39">
        <v>23</v>
      </c>
      <c r="T34" s="40">
        <v>6459419</v>
      </c>
      <c r="U34" s="39">
        <v>103</v>
      </c>
      <c r="V34" s="40">
        <f t="shared" si="1"/>
        <v>22774196</v>
      </c>
      <c r="W34" s="46">
        <f t="shared" si="2"/>
        <v>0.7766990291262136</v>
      </c>
      <c r="X34" s="46">
        <f t="shared" si="4"/>
        <v>0.7163711509288846</v>
      </c>
      <c r="Y34" s="50">
        <v>635</v>
      </c>
      <c r="Z34" s="51">
        <f t="shared" si="3"/>
        <v>27340365</v>
      </c>
    </row>
    <row r="35" spans="1:26" ht="33.75">
      <c r="A35" s="7" t="s">
        <v>59</v>
      </c>
      <c r="B35" s="39">
        <v>2796</v>
      </c>
      <c r="C35" s="40">
        <v>9140860</v>
      </c>
      <c r="D35" s="40">
        <v>1500467</v>
      </c>
      <c r="E35" s="40">
        <f t="shared" si="0"/>
        <v>10641327</v>
      </c>
      <c r="F35" s="39">
        <v>44</v>
      </c>
      <c r="G35" s="40">
        <v>10560558</v>
      </c>
      <c r="H35" s="39">
        <v>97</v>
      </c>
      <c r="I35" s="40">
        <v>13740182</v>
      </c>
      <c r="J35" s="39">
        <v>1</v>
      </c>
      <c r="K35" s="40">
        <v>145950</v>
      </c>
      <c r="L35" s="40">
        <v>24446690</v>
      </c>
      <c r="M35" s="40">
        <v>12461909</v>
      </c>
      <c r="N35" s="50">
        <v>142</v>
      </c>
      <c r="O35" s="51">
        <v>36908599</v>
      </c>
      <c r="P35" s="39">
        <v>17</v>
      </c>
      <c r="Q35" s="40">
        <v>1562830</v>
      </c>
      <c r="R35" s="40">
        <v>2715028</v>
      </c>
      <c r="S35" s="39">
        <v>17</v>
      </c>
      <c r="T35" s="40">
        <v>4277858</v>
      </c>
      <c r="U35" s="39">
        <v>159</v>
      </c>
      <c r="V35" s="40">
        <f t="shared" si="1"/>
        <v>41186457</v>
      </c>
      <c r="W35" s="46">
        <f t="shared" si="2"/>
        <v>0.8930817610062893</v>
      </c>
      <c r="X35" s="46">
        <f t="shared" si="4"/>
        <v>0.8961343530957275</v>
      </c>
      <c r="Y35" s="50">
        <v>2955</v>
      </c>
      <c r="Z35" s="51">
        <f t="shared" si="3"/>
        <v>51827784</v>
      </c>
    </row>
    <row r="36" spans="1:26" ht="45">
      <c r="A36" s="7" t="s">
        <v>60</v>
      </c>
      <c r="B36" s="39">
        <v>180</v>
      </c>
      <c r="C36" s="40">
        <v>1539643</v>
      </c>
      <c r="D36" s="40">
        <v>46988</v>
      </c>
      <c r="E36" s="40">
        <f t="shared" si="0"/>
        <v>1586631</v>
      </c>
      <c r="F36" s="39">
        <v>0</v>
      </c>
      <c r="G36" s="40">
        <v>0</v>
      </c>
      <c r="H36" s="39">
        <v>5</v>
      </c>
      <c r="I36" s="40">
        <v>251952</v>
      </c>
      <c r="J36" s="39">
        <v>0</v>
      </c>
      <c r="K36" s="40">
        <v>0</v>
      </c>
      <c r="L36" s="40">
        <v>251952</v>
      </c>
      <c r="M36" s="40">
        <v>201600</v>
      </c>
      <c r="N36" s="50">
        <v>5</v>
      </c>
      <c r="O36" s="51">
        <v>453552</v>
      </c>
      <c r="P36" s="39">
        <v>3</v>
      </c>
      <c r="Q36" s="40">
        <v>101875</v>
      </c>
      <c r="R36" s="40">
        <v>14761</v>
      </c>
      <c r="S36" s="39">
        <v>3</v>
      </c>
      <c r="T36" s="40">
        <v>116636</v>
      </c>
      <c r="U36" s="39">
        <v>8</v>
      </c>
      <c r="V36" s="40">
        <f t="shared" si="1"/>
        <v>570188</v>
      </c>
      <c r="W36" s="46">
        <f t="shared" si="2"/>
        <v>0.625</v>
      </c>
      <c r="X36" s="46">
        <f t="shared" si="4"/>
        <v>0.7954429065501203</v>
      </c>
      <c r="Y36" s="50">
        <v>188</v>
      </c>
      <c r="Z36" s="51">
        <f t="shared" si="3"/>
        <v>2156819</v>
      </c>
    </row>
    <row r="37" spans="1:26" ht="56.25">
      <c r="A37" s="11" t="s">
        <v>61</v>
      </c>
      <c r="B37" s="39">
        <v>15</v>
      </c>
      <c r="C37" s="40">
        <v>188133</v>
      </c>
      <c r="D37" s="40">
        <v>25639</v>
      </c>
      <c r="E37" s="40">
        <f t="shared" si="0"/>
        <v>213772</v>
      </c>
      <c r="F37" s="39">
        <v>0</v>
      </c>
      <c r="G37" s="40">
        <v>0</v>
      </c>
      <c r="H37" s="39">
        <v>0</v>
      </c>
      <c r="I37" s="40">
        <v>0</v>
      </c>
      <c r="J37" s="39">
        <v>0</v>
      </c>
      <c r="K37" s="40">
        <v>0</v>
      </c>
      <c r="L37" s="40">
        <v>0</v>
      </c>
      <c r="M37" s="40">
        <v>0</v>
      </c>
      <c r="N37" s="50">
        <v>0</v>
      </c>
      <c r="O37" s="51">
        <v>0</v>
      </c>
      <c r="P37" s="39">
        <v>0</v>
      </c>
      <c r="Q37" s="40">
        <v>0</v>
      </c>
      <c r="R37" s="40">
        <v>0</v>
      </c>
      <c r="S37" s="39">
        <v>0</v>
      </c>
      <c r="T37" s="40">
        <v>0</v>
      </c>
      <c r="U37" s="39">
        <v>0</v>
      </c>
      <c r="V37" s="40">
        <f t="shared" si="1"/>
        <v>0</v>
      </c>
      <c r="W37" s="46">
        <v>0</v>
      </c>
      <c r="X37" s="46">
        <v>0</v>
      </c>
      <c r="Y37" s="50">
        <v>15</v>
      </c>
      <c r="Z37" s="51">
        <f t="shared" si="3"/>
        <v>213772</v>
      </c>
    </row>
    <row r="38" spans="1:26" ht="45">
      <c r="A38" s="8" t="s">
        <v>114</v>
      </c>
      <c r="B38" s="39">
        <v>167</v>
      </c>
      <c r="C38" s="40">
        <v>848366</v>
      </c>
      <c r="D38" s="40">
        <v>62702</v>
      </c>
      <c r="E38" s="40">
        <f t="shared" si="0"/>
        <v>911068</v>
      </c>
      <c r="F38" s="39">
        <v>5</v>
      </c>
      <c r="G38" s="40">
        <v>342444</v>
      </c>
      <c r="H38" s="39">
        <v>0</v>
      </c>
      <c r="I38" s="40">
        <v>0</v>
      </c>
      <c r="J38" s="39">
        <v>0</v>
      </c>
      <c r="K38" s="40">
        <v>0</v>
      </c>
      <c r="L38" s="40">
        <v>342444</v>
      </c>
      <c r="M38" s="40">
        <v>0</v>
      </c>
      <c r="N38" s="50">
        <v>5</v>
      </c>
      <c r="O38" s="51">
        <v>342444</v>
      </c>
      <c r="P38" s="39">
        <v>0</v>
      </c>
      <c r="Q38" s="40">
        <v>0</v>
      </c>
      <c r="R38" s="40">
        <v>4983</v>
      </c>
      <c r="S38" s="39">
        <v>0</v>
      </c>
      <c r="T38" s="40">
        <v>4983</v>
      </c>
      <c r="U38" s="39">
        <v>5</v>
      </c>
      <c r="V38" s="40">
        <f t="shared" si="1"/>
        <v>347427</v>
      </c>
      <c r="W38" s="46">
        <f t="shared" si="2"/>
        <v>1</v>
      </c>
      <c r="X38" s="46">
        <f t="shared" si="4"/>
        <v>0.9856574186807588</v>
      </c>
      <c r="Y38" s="50">
        <v>172</v>
      </c>
      <c r="Z38" s="51">
        <f t="shared" si="3"/>
        <v>1258495</v>
      </c>
    </row>
    <row r="39" spans="1:26" ht="33.75">
      <c r="A39" s="7" t="s">
        <v>62</v>
      </c>
      <c r="B39" s="39">
        <v>51</v>
      </c>
      <c r="C39" s="40">
        <v>108864</v>
      </c>
      <c r="D39" s="40">
        <v>0</v>
      </c>
      <c r="E39" s="40">
        <f t="shared" si="0"/>
        <v>108864</v>
      </c>
      <c r="F39" s="39">
        <v>1</v>
      </c>
      <c r="G39" s="40">
        <v>46339</v>
      </c>
      <c r="H39" s="39">
        <v>1</v>
      </c>
      <c r="I39" s="40">
        <v>73518</v>
      </c>
      <c r="J39" s="39">
        <v>0</v>
      </c>
      <c r="K39" s="40">
        <v>0</v>
      </c>
      <c r="L39" s="40">
        <v>119857</v>
      </c>
      <c r="M39" s="40">
        <v>0</v>
      </c>
      <c r="N39" s="50">
        <v>2</v>
      </c>
      <c r="O39" s="51">
        <v>119857</v>
      </c>
      <c r="P39" s="39">
        <v>0</v>
      </c>
      <c r="Q39" s="40">
        <v>0</v>
      </c>
      <c r="R39" s="40">
        <v>0</v>
      </c>
      <c r="S39" s="39">
        <v>0</v>
      </c>
      <c r="T39" s="40">
        <v>0</v>
      </c>
      <c r="U39" s="39">
        <v>2</v>
      </c>
      <c r="V39" s="40">
        <f t="shared" si="1"/>
        <v>119857</v>
      </c>
      <c r="W39" s="46">
        <f t="shared" si="2"/>
        <v>1</v>
      </c>
      <c r="X39" s="46">
        <f t="shared" si="4"/>
        <v>1</v>
      </c>
      <c r="Y39" s="50">
        <v>53</v>
      </c>
      <c r="Z39" s="51">
        <f t="shared" si="3"/>
        <v>228721</v>
      </c>
    </row>
    <row r="40" spans="1:26" ht="22.5">
      <c r="A40" s="7" t="s">
        <v>63</v>
      </c>
      <c r="B40" s="39">
        <v>15</v>
      </c>
      <c r="C40" s="40">
        <v>114364</v>
      </c>
      <c r="D40" s="40">
        <v>5230</v>
      </c>
      <c r="E40" s="40">
        <f t="shared" si="0"/>
        <v>119594</v>
      </c>
      <c r="F40" s="39">
        <v>0</v>
      </c>
      <c r="G40" s="40">
        <v>0</v>
      </c>
      <c r="H40" s="39">
        <v>0</v>
      </c>
      <c r="I40" s="40">
        <v>0</v>
      </c>
      <c r="J40" s="39">
        <v>0</v>
      </c>
      <c r="K40" s="40">
        <v>0</v>
      </c>
      <c r="L40" s="40">
        <v>0</v>
      </c>
      <c r="M40" s="40">
        <v>42000</v>
      </c>
      <c r="N40" s="50">
        <v>0</v>
      </c>
      <c r="O40" s="51">
        <v>42000</v>
      </c>
      <c r="P40" s="39">
        <v>2</v>
      </c>
      <c r="Q40" s="40">
        <v>58352</v>
      </c>
      <c r="R40" s="40">
        <v>-1229</v>
      </c>
      <c r="S40" s="39">
        <v>2</v>
      </c>
      <c r="T40" s="40">
        <v>57123</v>
      </c>
      <c r="U40" s="39">
        <v>2</v>
      </c>
      <c r="V40" s="40">
        <f t="shared" si="1"/>
        <v>99123</v>
      </c>
      <c r="W40" s="46">
        <f t="shared" si="2"/>
        <v>0</v>
      </c>
      <c r="X40" s="46">
        <f t="shared" si="4"/>
        <v>0.4237159892255077</v>
      </c>
      <c r="Y40" s="50">
        <v>17</v>
      </c>
      <c r="Z40" s="51">
        <f t="shared" si="3"/>
        <v>218717</v>
      </c>
    </row>
    <row r="41" spans="1:26" ht="45">
      <c r="A41" s="12" t="s">
        <v>115</v>
      </c>
      <c r="B41" s="39">
        <v>22</v>
      </c>
      <c r="C41" s="40">
        <v>142207</v>
      </c>
      <c r="D41" s="40">
        <v>1350</v>
      </c>
      <c r="E41" s="40">
        <f t="shared" si="0"/>
        <v>143557</v>
      </c>
      <c r="F41" s="39">
        <v>2</v>
      </c>
      <c r="G41" s="40">
        <v>107000</v>
      </c>
      <c r="H41" s="39">
        <v>0</v>
      </c>
      <c r="I41" s="40">
        <v>0</v>
      </c>
      <c r="J41" s="39">
        <v>0</v>
      </c>
      <c r="K41" s="40">
        <v>0</v>
      </c>
      <c r="L41" s="40">
        <v>107000</v>
      </c>
      <c r="M41" s="40">
        <v>0</v>
      </c>
      <c r="N41" s="50">
        <v>2</v>
      </c>
      <c r="O41" s="51">
        <v>107000</v>
      </c>
      <c r="P41" s="39">
        <v>0</v>
      </c>
      <c r="Q41" s="40">
        <v>0</v>
      </c>
      <c r="R41" s="40">
        <v>0</v>
      </c>
      <c r="S41" s="39">
        <v>0</v>
      </c>
      <c r="T41" s="40">
        <v>0</v>
      </c>
      <c r="U41" s="39">
        <v>2</v>
      </c>
      <c r="V41" s="40">
        <f t="shared" si="1"/>
        <v>107000</v>
      </c>
      <c r="W41" s="46">
        <f t="shared" si="2"/>
        <v>1</v>
      </c>
      <c r="X41" s="46">
        <f t="shared" si="4"/>
        <v>1</v>
      </c>
      <c r="Y41" s="50">
        <v>24</v>
      </c>
      <c r="Z41" s="51">
        <f t="shared" si="3"/>
        <v>250557</v>
      </c>
    </row>
    <row r="42" spans="1:26" ht="33.75">
      <c r="A42" s="7" t="s">
        <v>64</v>
      </c>
      <c r="B42" s="39">
        <v>78971</v>
      </c>
      <c r="C42" s="40">
        <v>101063209</v>
      </c>
      <c r="D42" s="40">
        <v>6630354</v>
      </c>
      <c r="E42" s="40">
        <f t="shared" si="0"/>
        <v>107693563</v>
      </c>
      <c r="F42" s="39">
        <v>282</v>
      </c>
      <c r="G42" s="40">
        <v>136834176</v>
      </c>
      <c r="H42" s="39">
        <v>207</v>
      </c>
      <c r="I42" s="40">
        <v>20998196</v>
      </c>
      <c r="J42" s="39">
        <v>231</v>
      </c>
      <c r="K42" s="40">
        <v>117350534</v>
      </c>
      <c r="L42" s="40">
        <v>275182906</v>
      </c>
      <c r="M42" s="40">
        <v>110063343</v>
      </c>
      <c r="N42" s="50">
        <v>720</v>
      </c>
      <c r="O42" s="51">
        <v>385246249</v>
      </c>
      <c r="P42" s="39">
        <v>74</v>
      </c>
      <c r="Q42" s="40">
        <v>8110592</v>
      </c>
      <c r="R42" s="40">
        <v>6843769</v>
      </c>
      <c r="S42" s="39">
        <v>74</v>
      </c>
      <c r="T42" s="40">
        <v>14954361</v>
      </c>
      <c r="U42" s="39">
        <v>794</v>
      </c>
      <c r="V42" s="40">
        <f t="shared" si="1"/>
        <v>400200610</v>
      </c>
      <c r="W42" s="46">
        <f t="shared" si="2"/>
        <v>0.906801007556675</v>
      </c>
      <c r="X42" s="46">
        <f t="shared" si="4"/>
        <v>0.962632838065889</v>
      </c>
      <c r="Y42" s="50">
        <v>79765</v>
      </c>
      <c r="Z42" s="51">
        <f t="shared" si="3"/>
        <v>507894173</v>
      </c>
    </row>
    <row r="43" spans="1:26" ht="45">
      <c r="A43" s="13" t="s">
        <v>65</v>
      </c>
      <c r="B43" s="39">
        <v>1827</v>
      </c>
      <c r="C43" s="40">
        <v>3349451</v>
      </c>
      <c r="D43" s="40">
        <v>46900</v>
      </c>
      <c r="E43" s="40">
        <f t="shared" si="0"/>
        <v>3396351</v>
      </c>
      <c r="F43" s="39">
        <v>1</v>
      </c>
      <c r="G43" s="40">
        <v>39263</v>
      </c>
      <c r="H43" s="39">
        <v>0</v>
      </c>
      <c r="I43" s="40">
        <v>0</v>
      </c>
      <c r="J43" s="39">
        <v>0</v>
      </c>
      <c r="K43" s="40">
        <v>0</v>
      </c>
      <c r="L43" s="40">
        <v>39263</v>
      </c>
      <c r="M43" s="40">
        <v>2402006</v>
      </c>
      <c r="N43" s="50">
        <v>1</v>
      </c>
      <c r="O43" s="51">
        <v>2441269</v>
      </c>
      <c r="P43" s="39">
        <v>3</v>
      </c>
      <c r="Q43" s="40">
        <v>102287</v>
      </c>
      <c r="R43" s="40">
        <v>0</v>
      </c>
      <c r="S43" s="39">
        <v>3</v>
      </c>
      <c r="T43" s="40">
        <v>102287</v>
      </c>
      <c r="U43" s="39">
        <v>4</v>
      </c>
      <c r="V43" s="40">
        <f t="shared" si="1"/>
        <v>2543556</v>
      </c>
      <c r="W43" s="46">
        <f t="shared" si="2"/>
        <v>0.25</v>
      </c>
      <c r="X43" s="46">
        <f t="shared" si="4"/>
        <v>0.9597858274006942</v>
      </c>
      <c r="Y43" s="50">
        <v>1831</v>
      </c>
      <c r="Z43" s="51">
        <f t="shared" si="3"/>
        <v>5939907</v>
      </c>
    </row>
    <row r="44" spans="1:26" ht="67.5">
      <c r="A44" s="7" t="s">
        <v>66</v>
      </c>
      <c r="B44" s="39">
        <v>669</v>
      </c>
      <c r="C44" s="40">
        <v>2253936</v>
      </c>
      <c r="D44" s="40">
        <v>62639</v>
      </c>
      <c r="E44" s="40">
        <f t="shared" si="0"/>
        <v>2316575</v>
      </c>
      <c r="F44" s="39">
        <v>6</v>
      </c>
      <c r="G44" s="40">
        <v>833472</v>
      </c>
      <c r="H44" s="39">
        <v>8</v>
      </c>
      <c r="I44" s="40">
        <v>368001</v>
      </c>
      <c r="J44" s="39">
        <v>1</v>
      </c>
      <c r="K44" s="40">
        <v>1356390</v>
      </c>
      <c r="L44" s="40">
        <v>2557863</v>
      </c>
      <c r="M44" s="40">
        <v>350509</v>
      </c>
      <c r="N44" s="50">
        <v>15</v>
      </c>
      <c r="O44" s="51">
        <v>2908372</v>
      </c>
      <c r="P44" s="39">
        <v>0</v>
      </c>
      <c r="Q44" s="40">
        <v>0</v>
      </c>
      <c r="R44" s="40">
        <v>17896</v>
      </c>
      <c r="S44" s="39">
        <v>0</v>
      </c>
      <c r="T44" s="40">
        <v>17896</v>
      </c>
      <c r="U44" s="39">
        <v>15</v>
      </c>
      <c r="V44" s="40">
        <f t="shared" si="1"/>
        <v>2926268</v>
      </c>
      <c r="W44" s="46">
        <f t="shared" si="2"/>
        <v>1</v>
      </c>
      <c r="X44" s="46">
        <f t="shared" si="4"/>
        <v>0.9938843605575429</v>
      </c>
      <c r="Y44" s="50">
        <v>684</v>
      </c>
      <c r="Z44" s="51">
        <f t="shared" si="3"/>
        <v>5242843</v>
      </c>
    </row>
    <row r="45" spans="1:26" ht="33.75">
      <c r="A45" s="7" t="s">
        <v>67</v>
      </c>
      <c r="B45" s="39">
        <v>6808</v>
      </c>
      <c r="C45" s="40">
        <v>47542248</v>
      </c>
      <c r="D45" s="40">
        <v>-1577490</v>
      </c>
      <c r="E45" s="40">
        <f t="shared" si="0"/>
        <v>45964758</v>
      </c>
      <c r="F45" s="39">
        <v>280</v>
      </c>
      <c r="G45" s="40">
        <v>29234930</v>
      </c>
      <c r="H45" s="39">
        <v>36</v>
      </c>
      <c r="I45" s="40">
        <v>3120316</v>
      </c>
      <c r="J45" s="39">
        <v>35</v>
      </c>
      <c r="K45" s="40">
        <v>8554154</v>
      </c>
      <c r="L45" s="40">
        <v>40909400</v>
      </c>
      <c r="M45" s="40">
        <v>15503692</v>
      </c>
      <c r="N45" s="50">
        <v>351</v>
      </c>
      <c r="O45" s="51">
        <v>56413092</v>
      </c>
      <c r="P45" s="39">
        <v>112</v>
      </c>
      <c r="Q45" s="40">
        <v>8615863</v>
      </c>
      <c r="R45" s="40">
        <v>1990978</v>
      </c>
      <c r="S45" s="39">
        <v>112</v>
      </c>
      <c r="T45" s="40">
        <v>10606841</v>
      </c>
      <c r="U45" s="39">
        <v>463</v>
      </c>
      <c r="V45" s="40">
        <f t="shared" si="1"/>
        <v>67019933</v>
      </c>
      <c r="W45" s="46">
        <f t="shared" si="2"/>
        <v>0.7580993520518359</v>
      </c>
      <c r="X45" s="46">
        <f t="shared" si="4"/>
        <v>0.8417360250121408</v>
      </c>
      <c r="Y45" s="50">
        <v>7271</v>
      </c>
      <c r="Z45" s="51">
        <f t="shared" si="3"/>
        <v>112984691</v>
      </c>
    </row>
    <row r="46" spans="1:26" ht="67.5">
      <c r="A46" s="7" t="s">
        <v>68</v>
      </c>
      <c r="B46" s="39">
        <v>244</v>
      </c>
      <c r="C46" s="40">
        <v>923943</v>
      </c>
      <c r="D46" s="40">
        <v>24413</v>
      </c>
      <c r="E46" s="40">
        <f t="shared" si="0"/>
        <v>948356</v>
      </c>
      <c r="F46" s="39">
        <v>1</v>
      </c>
      <c r="G46" s="40">
        <v>28150</v>
      </c>
      <c r="H46" s="39">
        <v>1</v>
      </c>
      <c r="I46" s="40">
        <v>38503</v>
      </c>
      <c r="J46" s="39">
        <v>0</v>
      </c>
      <c r="K46" s="40">
        <v>0</v>
      </c>
      <c r="L46" s="40">
        <v>66653</v>
      </c>
      <c r="M46" s="40">
        <v>1900</v>
      </c>
      <c r="N46" s="50">
        <v>2</v>
      </c>
      <c r="O46" s="51">
        <v>68553</v>
      </c>
      <c r="P46" s="39">
        <v>0</v>
      </c>
      <c r="Q46" s="40">
        <v>0</v>
      </c>
      <c r="R46" s="40">
        <v>0</v>
      </c>
      <c r="S46" s="39">
        <v>0</v>
      </c>
      <c r="T46" s="40">
        <v>0</v>
      </c>
      <c r="U46" s="39">
        <v>2</v>
      </c>
      <c r="V46" s="40">
        <f t="shared" si="1"/>
        <v>68553</v>
      </c>
      <c r="W46" s="46">
        <f t="shared" si="2"/>
        <v>1</v>
      </c>
      <c r="X46" s="46">
        <f t="shared" si="4"/>
        <v>1</v>
      </c>
      <c r="Y46" s="50">
        <v>246</v>
      </c>
      <c r="Z46" s="51">
        <f t="shared" si="3"/>
        <v>1016909</v>
      </c>
    </row>
    <row r="47" spans="1:26" ht="22.5">
      <c r="A47" s="7" t="s">
        <v>69</v>
      </c>
      <c r="B47" s="39">
        <v>335</v>
      </c>
      <c r="C47" s="40">
        <v>1951556</v>
      </c>
      <c r="D47" s="40">
        <v>98465</v>
      </c>
      <c r="E47" s="40">
        <f t="shared" si="0"/>
        <v>2050021</v>
      </c>
      <c r="F47" s="39">
        <v>10</v>
      </c>
      <c r="G47" s="40">
        <v>1997871</v>
      </c>
      <c r="H47" s="39">
        <v>15</v>
      </c>
      <c r="I47" s="40">
        <v>9266426</v>
      </c>
      <c r="J47" s="39">
        <v>1</v>
      </c>
      <c r="K47" s="40">
        <v>91955</v>
      </c>
      <c r="L47" s="40">
        <v>11356252</v>
      </c>
      <c r="M47" s="40">
        <v>753178</v>
      </c>
      <c r="N47" s="50">
        <v>26</v>
      </c>
      <c r="O47" s="51">
        <v>12109430</v>
      </c>
      <c r="P47" s="39">
        <v>4</v>
      </c>
      <c r="Q47" s="40">
        <v>283768</v>
      </c>
      <c r="R47" s="40">
        <v>308192</v>
      </c>
      <c r="S47" s="39">
        <v>4</v>
      </c>
      <c r="T47" s="40">
        <v>591960</v>
      </c>
      <c r="U47" s="39">
        <v>30</v>
      </c>
      <c r="V47" s="40">
        <f t="shared" si="1"/>
        <v>12701390</v>
      </c>
      <c r="W47" s="46">
        <f t="shared" si="2"/>
        <v>0.8666666666666667</v>
      </c>
      <c r="X47" s="46">
        <f t="shared" si="4"/>
        <v>0.9533940773411415</v>
      </c>
      <c r="Y47" s="50">
        <v>365</v>
      </c>
      <c r="Z47" s="51">
        <f t="shared" si="3"/>
        <v>14751411</v>
      </c>
    </row>
    <row r="48" spans="1:26" ht="45">
      <c r="A48" s="7" t="s">
        <v>70</v>
      </c>
      <c r="B48" s="39">
        <v>127</v>
      </c>
      <c r="C48" s="40">
        <v>1242474</v>
      </c>
      <c r="D48" s="40">
        <v>3116406</v>
      </c>
      <c r="E48" s="40">
        <f t="shared" si="0"/>
        <v>4358880</v>
      </c>
      <c r="F48" s="39">
        <v>2</v>
      </c>
      <c r="G48" s="40">
        <v>548048</v>
      </c>
      <c r="H48" s="39">
        <v>17</v>
      </c>
      <c r="I48" s="40">
        <v>1564049</v>
      </c>
      <c r="J48" s="39">
        <v>0</v>
      </c>
      <c r="K48" s="40">
        <v>0</v>
      </c>
      <c r="L48" s="40">
        <v>2112097</v>
      </c>
      <c r="M48" s="40">
        <v>2532905</v>
      </c>
      <c r="N48" s="50">
        <v>19</v>
      </c>
      <c r="O48" s="51">
        <v>4645002</v>
      </c>
      <c r="P48" s="39">
        <v>0</v>
      </c>
      <c r="Q48" s="40">
        <v>0</v>
      </c>
      <c r="R48" s="40">
        <v>0</v>
      </c>
      <c r="S48" s="39">
        <v>0</v>
      </c>
      <c r="T48" s="40">
        <v>0</v>
      </c>
      <c r="U48" s="39">
        <v>19</v>
      </c>
      <c r="V48" s="40">
        <f t="shared" si="1"/>
        <v>4645002</v>
      </c>
      <c r="W48" s="46">
        <f t="shared" si="2"/>
        <v>1</v>
      </c>
      <c r="X48" s="46">
        <f t="shared" si="4"/>
        <v>1</v>
      </c>
      <c r="Y48" s="50">
        <v>146</v>
      </c>
      <c r="Z48" s="51">
        <f t="shared" si="3"/>
        <v>9003882</v>
      </c>
    </row>
    <row r="49" spans="1:26" ht="56.25">
      <c r="A49" s="7" t="s">
        <v>71</v>
      </c>
      <c r="B49" s="39">
        <v>221</v>
      </c>
      <c r="C49" s="40">
        <v>1374943</v>
      </c>
      <c r="D49" s="40">
        <v>12115</v>
      </c>
      <c r="E49" s="40">
        <f t="shared" si="0"/>
        <v>1387058</v>
      </c>
      <c r="F49" s="39">
        <v>0</v>
      </c>
      <c r="G49" s="40">
        <v>0</v>
      </c>
      <c r="H49" s="39">
        <v>5</v>
      </c>
      <c r="I49" s="40">
        <v>226321</v>
      </c>
      <c r="J49" s="39">
        <v>0</v>
      </c>
      <c r="K49" s="40">
        <v>0</v>
      </c>
      <c r="L49" s="40">
        <v>226321</v>
      </c>
      <c r="M49" s="40">
        <v>2589</v>
      </c>
      <c r="N49" s="50">
        <v>5</v>
      </c>
      <c r="O49" s="51">
        <v>228910</v>
      </c>
      <c r="P49" s="39">
        <v>33</v>
      </c>
      <c r="Q49" s="40">
        <v>3774812</v>
      </c>
      <c r="R49" s="40">
        <v>86299</v>
      </c>
      <c r="S49" s="39">
        <v>33</v>
      </c>
      <c r="T49" s="40">
        <v>3861111</v>
      </c>
      <c r="U49" s="39">
        <v>38</v>
      </c>
      <c r="V49" s="40">
        <f t="shared" si="1"/>
        <v>4090021</v>
      </c>
      <c r="W49" s="46">
        <f t="shared" si="2"/>
        <v>0.13157894736842105</v>
      </c>
      <c r="X49" s="46">
        <f t="shared" si="4"/>
        <v>0.055967927793035784</v>
      </c>
      <c r="Y49" s="50">
        <v>259</v>
      </c>
      <c r="Z49" s="51">
        <f t="shared" si="3"/>
        <v>5477079</v>
      </c>
    </row>
    <row r="50" spans="1:26" ht="33.75">
      <c r="A50" s="7" t="s">
        <v>72</v>
      </c>
      <c r="B50" s="39">
        <v>24405</v>
      </c>
      <c r="C50" s="40">
        <v>103998936</v>
      </c>
      <c r="D50" s="40">
        <v>1475370</v>
      </c>
      <c r="E50" s="40">
        <f t="shared" si="0"/>
        <v>105474306</v>
      </c>
      <c r="F50" s="39">
        <v>358</v>
      </c>
      <c r="G50" s="40">
        <v>203195418</v>
      </c>
      <c r="H50" s="39">
        <v>277</v>
      </c>
      <c r="I50" s="40">
        <v>18562073</v>
      </c>
      <c r="J50" s="39">
        <v>70</v>
      </c>
      <c r="K50" s="40">
        <v>19106073</v>
      </c>
      <c r="L50" s="40">
        <v>240863564</v>
      </c>
      <c r="M50" s="40">
        <v>12813779</v>
      </c>
      <c r="N50" s="50">
        <v>705</v>
      </c>
      <c r="O50" s="51">
        <v>253677343</v>
      </c>
      <c r="P50" s="39">
        <v>348</v>
      </c>
      <c r="Q50" s="40">
        <v>32744205</v>
      </c>
      <c r="R50" s="40">
        <v>-1570098</v>
      </c>
      <c r="S50" s="39">
        <v>348</v>
      </c>
      <c r="T50" s="40">
        <v>31174107</v>
      </c>
      <c r="U50" s="39">
        <v>1053</v>
      </c>
      <c r="V50" s="40">
        <f t="shared" si="1"/>
        <v>284851450</v>
      </c>
      <c r="W50" s="46">
        <f t="shared" si="2"/>
        <v>0.6695156695156695</v>
      </c>
      <c r="X50" s="46">
        <f t="shared" si="4"/>
        <v>0.8905601252863554</v>
      </c>
      <c r="Y50" s="50">
        <v>25458</v>
      </c>
      <c r="Z50" s="51">
        <f t="shared" si="3"/>
        <v>390325756</v>
      </c>
    </row>
    <row r="51" spans="1:26" ht="56.25">
      <c r="A51" s="7" t="s">
        <v>73</v>
      </c>
      <c r="B51" s="39">
        <v>24509</v>
      </c>
      <c r="C51" s="40">
        <v>62087581</v>
      </c>
      <c r="D51" s="40">
        <v>4059377</v>
      </c>
      <c r="E51" s="40">
        <f t="shared" si="0"/>
        <v>66146958</v>
      </c>
      <c r="F51" s="39">
        <v>54</v>
      </c>
      <c r="G51" s="40">
        <v>38335850</v>
      </c>
      <c r="H51" s="39">
        <v>419</v>
      </c>
      <c r="I51" s="40">
        <v>66373356</v>
      </c>
      <c r="J51" s="39">
        <v>3</v>
      </c>
      <c r="K51" s="40">
        <v>690433</v>
      </c>
      <c r="L51" s="40">
        <v>105399639</v>
      </c>
      <c r="M51" s="40">
        <v>64038412</v>
      </c>
      <c r="N51" s="50">
        <v>476</v>
      </c>
      <c r="O51" s="51">
        <v>169438051</v>
      </c>
      <c r="P51" s="39">
        <v>176</v>
      </c>
      <c r="Q51" s="40">
        <v>17504945</v>
      </c>
      <c r="R51" s="40">
        <v>12249980</v>
      </c>
      <c r="S51" s="39">
        <v>176</v>
      </c>
      <c r="T51" s="40">
        <v>29754925</v>
      </c>
      <c r="U51" s="39">
        <v>652</v>
      </c>
      <c r="V51" s="40">
        <f t="shared" si="1"/>
        <v>199192976</v>
      </c>
      <c r="W51" s="46">
        <f t="shared" si="2"/>
        <v>0.7300613496932515</v>
      </c>
      <c r="X51" s="46">
        <f t="shared" si="4"/>
        <v>0.8506226193437664</v>
      </c>
      <c r="Y51" s="50">
        <v>25161</v>
      </c>
      <c r="Z51" s="51">
        <f t="shared" si="3"/>
        <v>265339934</v>
      </c>
    </row>
    <row r="52" spans="1:26" ht="67.5">
      <c r="A52" s="7" t="s">
        <v>74</v>
      </c>
      <c r="B52" s="39">
        <v>16</v>
      </c>
      <c r="C52" s="40">
        <v>290606</v>
      </c>
      <c r="D52" s="40">
        <v>9675</v>
      </c>
      <c r="E52" s="40">
        <f t="shared" si="0"/>
        <v>300281</v>
      </c>
      <c r="F52" s="39">
        <v>0</v>
      </c>
      <c r="G52" s="40">
        <v>0</v>
      </c>
      <c r="H52" s="39">
        <v>2</v>
      </c>
      <c r="I52" s="40">
        <v>581385</v>
      </c>
      <c r="J52" s="39">
        <v>0</v>
      </c>
      <c r="K52" s="40">
        <v>0</v>
      </c>
      <c r="L52" s="40">
        <v>581385</v>
      </c>
      <c r="M52" s="40">
        <v>0</v>
      </c>
      <c r="N52" s="50">
        <v>2</v>
      </c>
      <c r="O52" s="51">
        <v>581385</v>
      </c>
      <c r="P52" s="39">
        <v>0</v>
      </c>
      <c r="Q52" s="40">
        <v>0</v>
      </c>
      <c r="R52" s="40">
        <v>24297</v>
      </c>
      <c r="S52" s="39">
        <v>0</v>
      </c>
      <c r="T52" s="40">
        <v>24297</v>
      </c>
      <c r="U52" s="39">
        <v>2</v>
      </c>
      <c r="V52" s="40">
        <f t="shared" si="1"/>
        <v>605682</v>
      </c>
      <c r="W52" s="46">
        <f t="shared" si="2"/>
        <v>1</v>
      </c>
      <c r="X52" s="46">
        <f t="shared" si="4"/>
        <v>0.9598848900908398</v>
      </c>
      <c r="Y52" s="50">
        <v>18</v>
      </c>
      <c r="Z52" s="51">
        <f t="shared" si="3"/>
        <v>905963</v>
      </c>
    </row>
    <row r="53" spans="1:26" ht="22.5">
      <c r="A53" s="7" t="s">
        <v>75</v>
      </c>
      <c r="B53" s="39">
        <v>7641</v>
      </c>
      <c r="C53" s="40">
        <v>32975694</v>
      </c>
      <c r="D53" s="40">
        <v>365782</v>
      </c>
      <c r="E53" s="40">
        <f t="shared" si="0"/>
        <v>33341476</v>
      </c>
      <c r="F53" s="39">
        <v>93</v>
      </c>
      <c r="G53" s="40">
        <v>52401838</v>
      </c>
      <c r="H53" s="39">
        <v>215</v>
      </c>
      <c r="I53" s="40">
        <v>41218551</v>
      </c>
      <c r="J53" s="39">
        <v>55</v>
      </c>
      <c r="K53" s="40">
        <v>10195826</v>
      </c>
      <c r="L53" s="40">
        <v>103816215</v>
      </c>
      <c r="M53" s="40">
        <v>13726633</v>
      </c>
      <c r="N53" s="50">
        <v>363</v>
      </c>
      <c r="O53" s="51">
        <v>117542848</v>
      </c>
      <c r="P53" s="39">
        <v>122</v>
      </c>
      <c r="Q53" s="40">
        <v>10602707</v>
      </c>
      <c r="R53" s="40">
        <v>1809787</v>
      </c>
      <c r="S53" s="39">
        <v>122</v>
      </c>
      <c r="T53" s="40">
        <v>12412494</v>
      </c>
      <c r="U53" s="39">
        <v>485</v>
      </c>
      <c r="V53" s="40">
        <f t="shared" si="1"/>
        <v>129955342</v>
      </c>
      <c r="W53" s="46">
        <f t="shared" si="2"/>
        <v>0.7484536082474227</v>
      </c>
      <c r="X53" s="46">
        <f t="shared" si="4"/>
        <v>0.9044864658199275</v>
      </c>
      <c r="Y53" s="50">
        <v>8126</v>
      </c>
      <c r="Z53" s="51">
        <f t="shared" si="3"/>
        <v>163296818</v>
      </c>
    </row>
    <row r="54" spans="1:26" ht="67.5">
      <c r="A54" s="7" t="s">
        <v>76</v>
      </c>
      <c r="B54" s="39">
        <v>10961</v>
      </c>
      <c r="C54" s="40">
        <v>33858221</v>
      </c>
      <c r="D54" s="40">
        <v>1923185</v>
      </c>
      <c r="E54" s="40">
        <f t="shared" si="0"/>
        <v>35781406</v>
      </c>
      <c r="F54" s="39">
        <v>69</v>
      </c>
      <c r="G54" s="40">
        <v>18673504</v>
      </c>
      <c r="H54" s="39">
        <v>99</v>
      </c>
      <c r="I54" s="40">
        <v>30236886</v>
      </c>
      <c r="J54" s="39">
        <v>6</v>
      </c>
      <c r="K54" s="40">
        <v>808915</v>
      </c>
      <c r="L54" s="40">
        <v>49719305</v>
      </c>
      <c r="M54" s="40">
        <v>64240765</v>
      </c>
      <c r="N54" s="50">
        <v>174</v>
      </c>
      <c r="O54" s="51">
        <v>113960070</v>
      </c>
      <c r="P54" s="39">
        <v>129</v>
      </c>
      <c r="Q54" s="40">
        <v>17694138</v>
      </c>
      <c r="R54" s="40">
        <v>3709414</v>
      </c>
      <c r="S54" s="39">
        <v>129</v>
      </c>
      <c r="T54" s="40">
        <v>21403552</v>
      </c>
      <c r="U54" s="39">
        <v>303</v>
      </c>
      <c r="V54" s="40">
        <f t="shared" si="1"/>
        <v>135363622</v>
      </c>
      <c r="W54" s="46">
        <f t="shared" si="2"/>
        <v>0.5742574257425742</v>
      </c>
      <c r="X54" s="46">
        <f t="shared" si="4"/>
        <v>0.841881063141174</v>
      </c>
      <c r="Y54" s="50">
        <v>11264</v>
      </c>
      <c r="Z54" s="51">
        <f t="shared" si="3"/>
        <v>171145028</v>
      </c>
    </row>
    <row r="55" spans="1:26" ht="45">
      <c r="A55" s="7" t="s">
        <v>77</v>
      </c>
      <c r="B55" s="39">
        <v>2023</v>
      </c>
      <c r="C55" s="40">
        <v>16749877</v>
      </c>
      <c r="D55" s="40">
        <v>188206</v>
      </c>
      <c r="E55" s="40">
        <f t="shared" si="0"/>
        <v>16938083</v>
      </c>
      <c r="F55" s="39">
        <v>4</v>
      </c>
      <c r="G55" s="40">
        <v>426817</v>
      </c>
      <c r="H55" s="39">
        <v>3</v>
      </c>
      <c r="I55" s="40">
        <v>223220</v>
      </c>
      <c r="J55" s="39">
        <v>0</v>
      </c>
      <c r="K55" s="40">
        <v>0</v>
      </c>
      <c r="L55" s="40">
        <v>650037</v>
      </c>
      <c r="M55" s="40">
        <v>801642</v>
      </c>
      <c r="N55" s="50">
        <v>7</v>
      </c>
      <c r="O55" s="51">
        <v>1451679</v>
      </c>
      <c r="P55" s="39">
        <v>2</v>
      </c>
      <c r="Q55" s="40">
        <v>146479</v>
      </c>
      <c r="R55" s="40">
        <v>758467</v>
      </c>
      <c r="S55" s="39">
        <v>2</v>
      </c>
      <c r="T55" s="40">
        <v>904946</v>
      </c>
      <c r="U55" s="39">
        <v>9</v>
      </c>
      <c r="V55" s="40">
        <f t="shared" si="1"/>
        <v>2356625</v>
      </c>
      <c r="W55" s="46">
        <f t="shared" si="2"/>
        <v>0.7777777777777778</v>
      </c>
      <c r="X55" s="46">
        <f t="shared" si="4"/>
        <v>0.615999151328701</v>
      </c>
      <c r="Y55" s="50">
        <v>2032</v>
      </c>
      <c r="Z55" s="51">
        <f t="shared" si="3"/>
        <v>19294708</v>
      </c>
    </row>
    <row r="56" spans="1:26" ht="45">
      <c r="A56" s="7" t="s">
        <v>78</v>
      </c>
      <c r="B56" s="39">
        <v>1801</v>
      </c>
      <c r="C56" s="40">
        <v>16969500</v>
      </c>
      <c r="D56" s="40">
        <v>785180</v>
      </c>
      <c r="E56" s="40">
        <f t="shared" si="0"/>
        <v>17754680</v>
      </c>
      <c r="F56" s="39">
        <v>174</v>
      </c>
      <c r="G56" s="40">
        <v>209696667</v>
      </c>
      <c r="H56" s="39">
        <v>41</v>
      </c>
      <c r="I56" s="40">
        <v>8464392</v>
      </c>
      <c r="J56" s="39">
        <v>9</v>
      </c>
      <c r="K56" s="40">
        <v>4594676</v>
      </c>
      <c r="L56" s="40">
        <v>222755735</v>
      </c>
      <c r="M56" s="40">
        <v>19605910</v>
      </c>
      <c r="N56" s="50">
        <v>224</v>
      </c>
      <c r="O56" s="51">
        <v>242361645</v>
      </c>
      <c r="P56" s="39">
        <v>77</v>
      </c>
      <c r="Q56" s="40">
        <v>6762219</v>
      </c>
      <c r="R56" s="40">
        <v>3794788</v>
      </c>
      <c r="S56" s="39">
        <v>77</v>
      </c>
      <c r="T56" s="40">
        <v>10557007</v>
      </c>
      <c r="U56" s="39">
        <v>301</v>
      </c>
      <c r="V56" s="40">
        <f t="shared" si="1"/>
        <v>252918652</v>
      </c>
      <c r="W56" s="46">
        <f t="shared" si="2"/>
        <v>0.7441860465116279</v>
      </c>
      <c r="X56" s="46">
        <f t="shared" si="4"/>
        <v>0.958259278560444</v>
      </c>
      <c r="Y56" s="50">
        <v>2102</v>
      </c>
      <c r="Z56" s="51">
        <f t="shared" si="3"/>
        <v>270673332</v>
      </c>
    </row>
    <row r="57" spans="1:26" ht="22.5">
      <c r="A57" s="7" t="s">
        <v>79</v>
      </c>
      <c r="B57" s="39">
        <v>4359</v>
      </c>
      <c r="C57" s="40">
        <v>17939353</v>
      </c>
      <c r="D57" s="40">
        <v>2697000</v>
      </c>
      <c r="E57" s="40">
        <f t="shared" si="0"/>
        <v>20636353</v>
      </c>
      <c r="F57" s="39">
        <v>35</v>
      </c>
      <c r="G57" s="40">
        <v>13291447</v>
      </c>
      <c r="H57" s="39">
        <v>53</v>
      </c>
      <c r="I57" s="40">
        <v>3483348</v>
      </c>
      <c r="J57" s="39">
        <v>16</v>
      </c>
      <c r="K57" s="40">
        <v>3360709</v>
      </c>
      <c r="L57" s="40">
        <v>20135504</v>
      </c>
      <c r="M57" s="40">
        <v>19558096</v>
      </c>
      <c r="N57" s="50">
        <v>104</v>
      </c>
      <c r="O57" s="51">
        <v>39693600</v>
      </c>
      <c r="P57" s="39">
        <v>75</v>
      </c>
      <c r="Q57" s="40">
        <v>4118823</v>
      </c>
      <c r="R57" s="40">
        <v>2699695</v>
      </c>
      <c r="S57" s="39">
        <v>75</v>
      </c>
      <c r="T57" s="40">
        <v>6818518</v>
      </c>
      <c r="U57" s="39">
        <v>179</v>
      </c>
      <c r="V57" s="40">
        <f t="shared" si="1"/>
        <v>46512118</v>
      </c>
      <c r="W57" s="46">
        <f t="shared" si="2"/>
        <v>0.5810055865921788</v>
      </c>
      <c r="X57" s="46">
        <f t="shared" si="4"/>
        <v>0.8534034076882931</v>
      </c>
      <c r="Y57" s="50">
        <v>4538</v>
      </c>
      <c r="Z57" s="51">
        <f t="shared" si="3"/>
        <v>67148471</v>
      </c>
    </row>
    <row r="58" spans="1:26" ht="67.5">
      <c r="A58" s="11" t="s">
        <v>116</v>
      </c>
      <c r="B58" s="39">
        <v>144</v>
      </c>
      <c r="C58" s="40">
        <v>500728</v>
      </c>
      <c r="D58" s="40">
        <v>36786</v>
      </c>
      <c r="E58" s="40">
        <f t="shared" si="0"/>
        <v>537514</v>
      </c>
      <c r="F58" s="39">
        <v>2</v>
      </c>
      <c r="G58" s="40">
        <v>547608</v>
      </c>
      <c r="H58" s="39">
        <v>3</v>
      </c>
      <c r="I58" s="40">
        <v>198971</v>
      </c>
      <c r="J58" s="39">
        <v>0</v>
      </c>
      <c r="K58" s="40">
        <v>0</v>
      </c>
      <c r="L58" s="40">
        <v>746579</v>
      </c>
      <c r="M58" s="40">
        <v>-74042</v>
      </c>
      <c r="N58" s="50">
        <v>5</v>
      </c>
      <c r="O58" s="51">
        <v>672537</v>
      </c>
      <c r="P58" s="39">
        <v>1</v>
      </c>
      <c r="Q58" s="40">
        <v>490996</v>
      </c>
      <c r="R58" s="40">
        <v>46911</v>
      </c>
      <c r="S58" s="39">
        <v>1</v>
      </c>
      <c r="T58" s="40">
        <v>537907</v>
      </c>
      <c r="U58" s="39">
        <v>6</v>
      </c>
      <c r="V58" s="40">
        <f t="shared" si="1"/>
        <v>1210444</v>
      </c>
      <c r="W58" s="46">
        <f t="shared" si="2"/>
        <v>0.8333333333333334</v>
      </c>
      <c r="X58" s="46">
        <f t="shared" si="4"/>
        <v>0.5556118250823665</v>
      </c>
      <c r="Y58" s="50">
        <v>150</v>
      </c>
      <c r="Z58" s="51">
        <f t="shared" si="3"/>
        <v>1747958</v>
      </c>
    </row>
    <row r="59" spans="1:26" ht="33.75">
      <c r="A59" s="14" t="s">
        <v>80</v>
      </c>
      <c r="B59" s="39">
        <v>73</v>
      </c>
      <c r="C59" s="40">
        <v>617513</v>
      </c>
      <c r="D59" s="40">
        <v>7560</v>
      </c>
      <c r="E59" s="40">
        <f t="shared" si="0"/>
        <v>625073</v>
      </c>
      <c r="F59" s="39">
        <v>3</v>
      </c>
      <c r="G59" s="40">
        <v>200560</v>
      </c>
      <c r="H59" s="39">
        <v>2</v>
      </c>
      <c r="I59" s="40">
        <v>3211528</v>
      </c>
      <c r="J59" s="39">
        <v>0</v>
      </c>
      <c r="K59" s="40">
        <v>0</v>
      </c>
      <c r="L59" s="40">
        <v>3412088</v>
      </c>
      <c r="M59" s="40">
        <v>6521644</v>
      </c>
      <c r="N59" s="50">
        <v>5</v>
      </c>
      <c r="O59" s="51">
        <v>9933732</v>
      </c>
      <c r="P59" s="39">
        <v>4</v>
      </c>
      <c r="Q59" s="40">
        <v>104991</v>
      </c>
      <c r="R59" s="40">
        <v>0</v>
      </c>
      <c r="S59" s="39">
        <v>4</v>
      </c>
      <c r="T59" s="40">
        <v>104991</v>
      </c>
      <c r="U59" s="39">
        <v>9</v>
      </c>
      <c r="V59" s="40">
        <f t="shared" si="1"/>
        <v>10038723</v>
      </c>
      <c r="W59" s="46">
        <f t="shared" si="2"/>
        <v>0.5555555555555556</v>
      </c>
      <c r="X59" s="46">
        <f t="shared" si="4"/>
        <v>0.989541398841267</v>
      </c>
      <c r="Y59" s="50">
        <v>82</v>
      </c>
      <c r="Z59" s="51">
        <f t="shared" si="3"/>
        <v>10663796</v>
      </c>
    </row>
    <row r="60" spans="1:26" ht="22.5">
      <c r="A60" s="7" t="s">
        <v>81</v>
      </c>
      <c r="B60" s="39">
        <v>2748</v>
      </c>
      <c r="C60" s="40">
        <v>8031334</v>
      </c>
      <c r="D60" s="40">
        <v>253281</v>
      </c>
      <c r="E60" s="40">
        <f t="shared" si="0"/>
        <v>8284615</v>
      </c>
      <c r="F60" s="39">
        <v>17</v>
      </c>
      <c r="G60" s="40">
        <v>3419469</v>
      </c>
      <c r="H60" s="39">
        <v>29</v>
      </c>
      <c r="I60" s="40">
        <v>6308301</v>
      </c>
      <c r="J60" s="39">
        <v>3</v>
      </c>
      <c r="K60" s="40">
        <v>165107</v>
      </c>
      <c r="L60" s="40">
        <v>9892877</v>
      </c>
      <c r="M60" s="40">
        <v>1126559</v>
      </c>
      <c r="N60" s="50">
        <v>49</v>
      </c>
      <c r="O60" s="51">
        <v>11019436</v>
      </c>
      <c r="P60" s="39">
        <v>60</v>
      </c>
      <c r="Q60" s="40">
        <v>4389527</v>
      </c>
      <c r="R60" s="40">
        <v>326285</v>
      </c>
      <c r="S60" s="39">
        <v>60</v>
      </c>
      <c r="T60" s="40">
        <v>4715812</v>
      </c>
      <c r="U60" s="39">
        <v>109</v>
      </c>
      <c r="V60" s="40">
        <f t="shared" si="1"/>
        <v>15735248</v>
      </c>
      <c r="W60" s="46">
        <f t="shared" si="2"/>
        <v>0.44954128440366975</v>
      </c>
      <c r="X60" s="46">
        <f t="shared" si="4"/>
        <v>0.7003026580833044</v>
      </c>
      <c r="Y60" s="50">
        <v>2857</v>
      </c>
      <c r="Z60" s="51">
        <f t="shared" si="3"/>
        <v>24019863</v>
      </c>
    </row>
    <row r="61" spans="1:26" ht="33.75">
      <c r="A61" s="15" t="s">
        <v>117</v>
      </c>
      <c r="B61" s="39">
        <v>652</v>
      </c>
      <c r="C61" s="40">
        <v>2811087</v>
      </c>
      <c r="D61" s="40">
        <v>285199</v>
      </c>
      <c r="E61" s="40">
        <f t="shared" si="0"/>
        <v>3096286</v>
      </c>
      <c r="F61" s="39">
        <v>11</v>
      </c>
      <c r="G61" s="40">
        <v>2944519</v>
      </c>
      <c r="H61" s="39">
        <v>4</v>
      </c>
      <c r="I61" s="40">
        <v>140916</v>
      </c>
      <c r="J61" s="39">
        <v>4</v>
      </c>
      <c r="K61" s="40">
        <v>362335</v>
      </c>
      <c r="L61" s="40">
        <v>3447770</v>
      </c>
      <c r="M61" s="40">
        <v>689919</v>
      </c>
      <c r="N61" s="50">
        <v>19</v>
      </c>
      <c r="O61" s="51">
        <v>4137689</v>
      </c>
      <c r="P61" s="39">
        <v>8</v>
      </c>
      <c r="Q61" s="40">
        <v>2414974</v>
      </c>
      <c r="R61" s="40">
        <v>201632</v>
      </c>
      <c r="S61" s="39">
        <v>8</v>
      </c>
      <c r="T61" s="40">
        <v>2616606</v>
      </c>
      <c r="U61" s="39">
        <v>27</v>
      </c>
      <c r="V61" s="40">
        <f t="shared" si="1"/>
        <v>6754295</v>
      </c>
      <c r="W61" s="46">
        <f t="shared" si="2"/>
        <v>0.7037037037037037</v>
      </c>
      <c r="X61" s="46">
        <f t="shared" si="4"/>
        <v>0.6126011671092245</v>
      </c>
      <c r="Y61" s="50">
        <v>679</v>
      </c>
      <c r="Z61" s="51">
        <f t="shared" si="3"/>
        <v>9850581</v>
      </c>
    </row>
    <row r="62" spans="1:26" ht="45">
      <c r="A62" s="7" t="s">
        <v>82</v>
      </c>
      <c r="B62" s="39">
        <v>106</v>
      </c>
      <c r="C62" s="40">
        <v>904214</v>
      </c>
      <c r="D62" s="40">
        <v>19208</v>
      </c>
      <c r="E62" s="40">
        <f t="shared" si="0"/>
        <v>923422</v>
      </c>
      <c r="F62" s="39">
        <v>0</v>
      </c>
      <c r="G62" s="40">
        <v>0</v>
      </c>
      <c r="H62" s="39">
        <v>1</v>
      </c>
      <c r="I62" s="40">
        <v>44356</v>
      </c>
      <c r="J62" s="39">
        <v>2</v>
      </c>
      <c r="K62" s="40">
        <v>235049</v>
      </c>
      <c r="L62" s="40">
        <v>279405</v>
      </c>
      <c r="M62" s="40">
        <v>96050</v>
      </c>
      <c r="N62" s="50">
        <v>3</v>
      </c>
      <c r="O62" s="51">
        <v>375455</v>
      </c>
      <c r="P62" s="39">
        <v>10</v>
      </c>
      <c r="Q62" s="40">
        <v>1561676</v>
      </c>
      <c r="R62" s="40">
        <v>0</v>
      </c>
      <c r="S62" s="39">
        <v>10</v>
      </c>
      <c r="T62" s="40">
        <v>1561676</v>
      </c>
      <c r="U62" s="39">
        <v>13</v>
      </c>
      <c r="V62" s="40">
        <f t="shared" si="1"/>
        <v>1937131</v>
      </c>
      <c r="W62" s="46">
        <f t="shared" si="2"/>
        <v>0.23076923076923078</v>
      </c>
      <c r="X62" s="46">
        <f t="shared" si="4"/>
        <v>0.19382013916456864</v>
      </c>
      <c r="Y62" s="50">
        <v>119</v>
      </c>
      <c r="Z62" s="51">
        <f t="shared" si="3"/>
        <v>2860553</v>
      </c>
    </row>
    <row r="63" spans="1:26" ht="33.75">
      <c r="A63" s="7" t="s">
        <v>83</v>
      </c>
      <c r="B63" s="39">
        <v>3314</v>
      </c>
      <c r="C63" s="40">
        <v>8482455</v>
      </c>
      <c r="D63" s="40">
        <v>656951</v>
      </c>
      <c r="E63" s="40">
        <f t="shared" si="0"/>
        <v>9139406</v>
      </c>
      <c r="F63" s="39">
        <v>11</v>
      </c>
      <c r="G63" s="40">
        <v>5647900</v>
      </c>
      <c r="H63" s="39">
        <v>121</v>
      </c>
      <c r="I63" s="40">
        <v>45333930</v>
      </c>
      <c r="J63" s="39">
        <v>5</v>
      </c>
      <c r="K63" s="40">
        <v>600976</v>
      </c>
      <c r="L63" s="40">
        <v>51582806</v>
      </c>
      <c r="M63" s="40">
        <v>9631628</v>
      </c>
      <c r="N63" s="50">
        <v>137</v>
      </c>
      <c r="O63" s="51">
        <v>61214434</v>
      </c>
      <c r="P63" s="39">
        <v>2</v>
      </c>
      <c r="Q63" s="40">
        <v>55452</v>
      </c>
      <c r="R63" s="40">
        <v>467196</v>
      </c>
      <c r="S63" s="39">
        <v>2</v>
      </c>
      <c r="T63" s="40">
        <v>522648</v>
      </c>
      <c r="U63" s="39">
        <v>139</v>
      </c>
      <c r="V63" s="40">
        <f t="shared" si="1"/>
        <v>61737082</v>
      </c>
      <c r="W63" s="46">
        <f t="shared" si="2"/>
        <v>0.9856115107913669</v>
      </c>
      <c r="X63" s="46">
        <f t="shared" si="4"/>
        <v>0.9915342937652932</v>
      </c>
      <c r="Y63" s="50">
        <v>3453</v>
      </c>
      <c r="Z63" s="51">
        <f t="shared" si="3"/>
        <v>70876488</v>
      </c>
    </row>
    <row r="64" spans="1:26" ht="33.75">
      <c r="A64" s="7" t="s">
        <v>84</v>
      </c>
      <c r="B64" s="39">
        <v>8242</v>
      </c>
      <c r="C64" s="40">
        <v>82490966</v>
      </c>
      <c r="D64" s="40">
        <v>55660116</v>
      </c>
      <c r="E64" s="40">
        <f t="shared" si="0"/>
        <v>138151082</v>
      </c>
      <c r="F64" s="39">
        <v>1755</v>
      </c>
      <c r="G64" s="40">
        <v>1347632131</v>
      </c>
      <c r="H64" s="39">
        <v>1111</v>
      </c>
      <c r="I64" s="40">
        <v>572540238</v>
      </c>
      <c r="J64" s="39">
        <v>127</v>
      </c>
      <c r="K64" s="40">
        <v>103015093</v>
      </c>
      <c r="L64" s="40">
        <v>2023187462</v>
      </c>
      <c r="M64" s="40">
        <v>2863859962</v>
      </c>
      <c r="N64" s="50">
        <v>2993</v>
      </c>
      <c r="O64" s="51">
        <v>4887047424</v>
      </c>
      <c r="P64" s="39">
        <v>929</v>
      </c>
      <c r="Q64" s="40">
        <v>708976612</v>
      </c>
      <c r="R64" s="40">
        <v>96946750</v>
      </c>
      <c r="S64" s="39">
        <v>929</v>
      </c>
      <c r="T64" s="40">
        <v>805923362</v>
      </c>
      <c r="U64" s="39">
        <v>3922</v>
      </c>
      <c r="V64" s="40">
        <f t="shared" si="1"/>
        <v>5692970786</v>
      </c>
      <c r="W64" s="46">
        <f t="shared" si="2"/>
        <v>0.7631310555838857</v>
      </c>
      <c r="X64" s="46">
        <f t="shared" si="4"/>
        <v>0.8584353596224479</v>
      </c>
      <c r="Y64" s="50">
        <v>12164</v>
      </c>
      <c r="Z64" s="51">
        <f t="shared" si="3"/>
        <v>5831121868</v>
      </c>
    </row>
    <row r="65" spans="1:26" ht="22.5">
      <c r="A65" s="8" t="s">
        <v>85</v>
      </c>
      <c r="B65" s="39">
        <v>199</v>
      </c>
      <c r="C65" s="40">
        <v>1708429</v>
      </c>
      <c r="D65" s="40">
        <v>140982</v>
      </c>
      <c r="E65" s="40">
        <f t="shared" si="0"/>
        <v>1849411</v>
      </c>
      <c r="F65" s="39">
        <v>5</v>
      </c>
      <c r="G65" s="40">
        <v>375160</v>
      </c>
      <c r="H65" s="39">
        <v>7</v>
      </c>
      <c r="I65" s="40">
        <v>393794</v>
      </c>
      <c r="J65" s="39">
        <v>5</v>
      </c>
      <c r="K65" s="40">
        <v>250893</v>
      </c>
      <c r="L65" s="40">
        <v>1019847</v>
      </c>
      <c r="M65" s="40">
        <v>1125567</v>
      </c>
      <c r="N65" s="50">
        <v>17</v>
      </c>
      <c r="O65" s="51">
        <v>2145414</v>
      </c>
      <c r="P65" s="39">
        <v>12</v>
      </c>
      <c r="Q65" s="40">
        <v>701682</v>
      </c>
      <c r="R65" s="40">
        <v>87814</v>
      </c>
      <c r="S65" s="39">
        <v>12</v>
      </c>
      <c r="T65" s="40">
        <v>789496</v>
      </c>
      <c r="U65" s="39">
        <v>29</v>
      </c>
      <c r="V65" s="40">
        <f t="shared" si="1"/>
        <v>2934910</v>
      </c>
      <c r="W65" s="46">
        <f t="shared" si="2"/>
        <v>0.5862068965517241</v>
      </c>
      <c r="X65" s="46">
        <f t="shared" si="4"/>
        <v>0.7309982248177967</v>
      </c>
      <c r="Y65" s="50">
        <v>228</v>
      </c>
      <c r="Z65" s="51">
        <f t="shared" si="3"/>
        <v>4784321</v>
      </c>
    </row>
    <row r="66" spans="1:26" ht="33.75">
      <c r="A66" s="8" t="s">
        <v>118</v>
      </c>
      <c r="B66" s="39">
        <v>11</v>
      </c>
      <c r="C66" s="40">
        <v>75169</v>
      </c>
      <c r="D66" s="40">
        <v>0</v>
      </c>
      <c r="E66" s="40">
        <f t="shared" si="0"/>
        <v>75169</v>
      </c>
      <c r="F66" s="39">
        <v>0</v>
      </c>
      <c r="G66" s="40">
        <v>0</v>
      </c>
      <c r="H66" s="39">
        <v>0</v>
      </c>
      <c r="I66" s="40">
        <v>0</v>
      </c>
      <c r="J66" s="39">
        <v>0</v>
      </c>
      <c r="K66" s="40">
        <v>0</v>
      </c>
      <c r="L66" s="40">
        <v>0</v>
      </c>
      <c r="M66" s="40">
        <v>0</v>
      </c>
      <c r="N66" s="50">
        <v>0</v>
      </c>
      <c r="O66" s="51">
        <v>0</v>
      </c>
      <c r="P66" s="39">
        <v>0</v>
      </c>
      <c r="Q66" s="40">
        <v>0</v>
      </c>
      <c r="R66" s="40">
        <v>0</v>
      </c>
      <c r="S66" s="39">
        <v>0</v>
      </c>
      <c r="T66" s="40">
        <v>0</v>
      </c>
      <c r="U66" s="39">
        <v>0</v>
      </c>
      <c r="V66" s="40">
        <f t="shared" si="1"/>
        <v>0</v>
      </c>
      <c r="W66" s="46">
        <v>0</v>
      </c>
      <c r="X66" s="46">
        <v>0</v>
      </c>
      <c r="Y66" s="50">
        <v>11</v>
      </c>
      <c r="Z66" s="51">
        <f t="shared" si="3"/>
        <v>75169</v>
      </c>
    </row>
    <row r="67" spans="1:26" ht="33.75">
      <c r="A67" s="8" t="s">
        <v>86</v>
      </c>
      <c r="B67" s="39">
        <v>215</v>
      </c>
      <c r="C67" s="40">
        <v>874419</v>
      </c>
      <c r="D67" s="40">
        <v>35000</v>
      </c>
      <c r="E67" s="40">
        <f t="shared" si="0"/>
        <v>909419</v>
      </c>
      <c r="F67" s="39">
        <v>0</v>
      </c>
      <c r="G67" s="40">
        <v>0</v>
      </c>
      <c r="H67" s="39">
        <v>0</v>
      </c>
      <c r="I67" s="40">
        <v>0</v>
      </c>
      <c r="J67" s="39">
        <v>2</v>
      </c>
      <c r="K67" s="40">
        <v>134000</v>
      </c>
      <c r="L67" s="40">
        <v>134000</v>
      </c>
      <c r="M67" s="40">
        <v>0</v>
      </c>
      <c r="N67" s="50">
        <v>2</v>
      </c>
      <c r="O67" s="51">
        <v>134000</v>
      </c>
      <c r="P67" s="39">
        <v>2</v>
      </c>
      <c r="Q67" s="40">
        <v>78000</v>
      </c>
      <c r="R67" s="40">
        <v>0</v>
      </c>
      <c r="S67" s="39">
        <v>2</v>
      </c>
      <c r="T67" s="40">
        <v>78000</v>
      </c>
      <c r="U67" s="39">
        <v>4</v>
      </c>
      <c r="V67" s="40">
        <f t="shared" si="1"/>
        <v>212000</v>
      </c>
      <c r="W67" s="46">
        <f t="shared" si="2"/>
        <v>0.5</v>
      </c>
      <c r="X67" s="46">
        <f t="shared" si="4"/>
        <v>0.6320754716981132</v>
      </c>
      <c r="Y67" s="50">
        <v>219</v>
      </c>
      <c r="Z67" s="51">
        <f t="shared" si="3"/>
        <v>1121419</v>
      </c>
    </row>
    <row r="68" spans="1:26" ht="33.75">
      <c r="A68" s="8" t="s">
        <v>87</v>
      </c>
      <c r="B68" s="39">
        <v>17968</v>
      </c>
      <c r="C68" s="40">
        <v>49110216</v>
      </c>
      <c r="D68" s="40">
        <v>-1196565</v>
      </c>
      <c r="E68" s="40">
        <f t="shared" si="0"/>
        <v>47913651</v>
      </c>
      <c r="F68" s="39">
        <v>103</v>
      </c>
      <c r="G68" s="40">
        <v>31311775</v>
      </c>
      <c r="H68" s="39">
        <v>66</v>
      </c>
      <c r="I68" s="40">
        <v>4218159</v>
      </c>
      <c r="J68" s="39">
        <v>58</v>
      </c>
      <c r="K68" s="40">
        <v>9573895</v>
      </c>
      <c r="L68" s="40">
        <v>45103829</v>
      </c>
      <c r="M68" s="40">
        <v>4907810</v>
      </c>
      <c r="N68" s="50">
        <v>227</v>
      </c>
      <c r="O68" s="51">
        <v>50011639</v>
      </c>
      <c r="P68" s="39">
        <v>200</v>
      </c>
      <c r="Q68" s="40">
        <v>20278341</v>
      </c>
      <c r="R68" s="40">
        <v>1152593</v>
      </c>
      <c r="S68" s="39">
        <v>200</v>
      </c>
      <c r="T68" s="40">
        <v>21430934</v>
      </c>
      <c r="U68" s="39">
        <v>427</v>
      </c>
      <c r="V68" s="40">
        <f t="shared" si="1"/>
        <v>71442573</v>
      </c>
      <c r="W68" s="46">
        <f t="shared" si="2"/>
        <v>0.531615925058548</v>
      </c>
      <c r="X68" s="46">
        <f t="shared" si="4"/>
        <v>0.7000257255572249</v>
      </c>
      <c r="Y68" s="50">
        <v>18395</v>
      </c>
      <c r="Z68" s="51">
        <f t="shared" si="3"/>
        <v>119356224</v>
      </c>
    </row>
    <row r="69" spans="1:26" ht="45">
      <c r="A69" s="8" t="s">
        <v>88</v>
      </c>
      <c r="B69" s="39">
        <v>23</v>
      </c>
      <c r="C69" s="40">
        <v>387418</v>
      </c>
      <c r="D69" s="40">
        <v>0</v>
      </c>
      <c r="E69" s="40">
        <f t="shared" si="0"/>
        <v>387418</v>
      </c>
      <c r="F69" s="39">
        <v>1</v>
      </c>
      <c r="G69" s="40">
        <v>99624</v>
      </c>
      <c r="H69" s="39">
        <v>9</v>
      </c>
      <c r="I69" s="40">
        <v>448169</v>
      </c>
      <c r="J69" s="39">
        <v>0</v>
      </c>
      <c r="K69" s="40">
        <v>0</v>
      </c>
      <c r="L69" s="40">
        <v>547793</v>
      </c>
      <c r="M69" s="40">
        <v>0</v>
      </c>
      <c r="N69" s="50">
        <v>10</v>
      </c>
      <c r="O69" s="51">
        <v>547793</v>
      </c>
      <c r="P69" s="39">
        <v>0</v>
      </c>
      <c r="Q69" s="40">
        <v>0</v>
      </c>
      <c r="R69" s="40">
        <v>0</v>
      </c>
      <c r="S69" s="39">
        <v>0</v>
      </c>
      <c r="T69" s="40">
        <v>0</v>
      </c>
      <c r="U69" s="39">
        <v>10</v>
      </c>
      <c r="V69" s="40">
        <f t="shared" si="1"/>
        <v>547793</v>
      </c>
      <c r="W69" s="46">
        <f t="shared" si="2"/>
        <v>1</v>
      </c>
      <c r="X69" s="46">
        <f t="shared" si="4"/>
        <v>1</v>
      </c>
      <c r="Y69" s="50">
        <v>33</v>
      </c>
      <c r="Z69" s="51">
        <f t="shared" si="3"/>
        <v>935211</v>
      </c>
    </row>
    <row r="70" spans="1:26" ht="33.75">
      <c r="A70" s="8" t="s">
        <v>89</v>
      </c>
      <c r="B70" s="39">
        <v>10051</v>
      </c>
      <c r="C70" s="40">
        <v>36506959</v>
      </c>
      <c r="D70" s="40">
        <v>1262564</v>
      </c>
      <c r="E70" s="40">
        <f t="shared" si="0"/>
        <v>37769523</v>
      </c>
      <c r="F70" s="39">
        <v>151</v>
      </c>
      <c r="G70" s="40">
        <v>41237487</v>
      </c>
      <c r="H70" s="39">
        <v>178</v>
      </c>
      <c r="I70" s="40">
        <v>16537505</v>
      </c>
      <c r="J70" s="39">
        <v>47</v>
      </c>
      <c r="K70" s="40">
        <v>4169126</v>
      </c>
      <c r="L70" s="40">
        <v>61944118</v>
      </c>
      <c r="M70" s="40">
        <v>14332055</v>
      </c>
      <c r="N70" s="50">
        <v>376</v>
      </c>
      <c r="O70" s="51">
        <v>76276173</v>
      </c>
      <c r="P70" s="39">
        <v>114</v>
      </c>
      <c r="Q70" s="40">
        <v>12226934</v>
      </c>
      <c r="R70" s="40">
        <v>1442601</v>
      </c>
      <c r="S70" s="39">
        <v>114</v>
      </c>
      <c r="T70" s="40">
        <v>13669535</v>
      </c>
      <c r="U70" s="39">
        <v>490</v>
      </c>
      <c r="V70" s="40">
        <f t="shared" si="1"/>
        <v>89945708</v>
      </c>
      <c r="W70" s="46">
        <f t="shared" si="2"/>
        <v>0.7673469387755102</v>
      </c>
      <c r="X70" s="46">
        <f t="shared" si="4"/>
        <v>0.8480245994617108</v>
      </c>
      <c r="Y70" s="50">
        <v>10541</v>
      </c>
      <c r="Z70" s="51">
        <f t="shared" si="3"/>
        <v>127715231</v>
      </c>
    </row>
    <row r="71" spans="1:26" ht="56.25">
      <c r="A71" s="8" t="s">
        <v>119</v>
      </c>
      <c r="B71" s="39">
        <v>158</v>
      </c>
      <c r="C71" s="40">
        <v>957488</v>
      </c>
      <c r="D71" s="40">
        <v>23514</v>
      </c>
      <c r="E71" s="40">
        <f t="shared" si="0"/>
        <v>981002</v>
      </c>
      <c r="F71" s="39">
        <v>1</v>
      </c>
      <c r="G71" s="40">
        <v>152550</v>
      </c>
      <c r="H71" s="39">
        <v>10</v>
      </c>
      <c r="I71" s="40">
        <v>702914</v>
      </c>
      <c r="J71" s="39">
        <v>0</v>
      </c>
      <c r="K71" s="40">
        <v>0</v>
      </c>
      <c r="L71" s="40">
        <v>855464</v>
      </c>
      <c r="M71" s="40">
        <v>196562</v>
      </c>
      <c r="N71" s="50">
        <v>11</v>
      </c>
      <c r="O71" s="51">
        <v>1052026</v>
      </c>
      <c r="P71" s="39">
        <v>3</v>
      </c>
      <c r="Q71" s="40">
        <v>177279</v>
      </c>
      <c r="R71" s="40">
        <v>127845</v>
      </c>
      <c r="S71" s="39">
        <v>3</v>
      </c>
      <c r="T71" s="40">
        <v>305124</v>
      </c>
      <c r="U71" s="39">
        <v>14</v>
      </c>
      <c r="V71" s="40">
        <f t="shared" si="1"/>
        <v>1357150</v>
      </c>
      <c r="W71" s="46">
        <f t="shared" si="2"/>
        <v>0.7857142857142857</v>
      </c>
      <c r="X71" s="46">
        <f t="shared" si="4"/>
        <v>0.7751729727738275</v>
      </c>
      <c r="Y71" s="50">
        <v>172</v>
      </c>
      <c r="Z71" s="51">
        <f t="shared" si="3"/>
        <v>2338152</v>
      </c>
    </row>
    <row r="72" spans="1:26" ht="22.5">
      <c r="A72" s="8" t="s">
        <v>90</v>
      </c>
      <c r="B72" s="39">
        <v>11407</v>
      </c>
      <c r="C72" s="40">
        <v>34828027</v>
      </c>
      <c r="D72" s="40">
        <v>516532</v>
      </c>
      <c r="E72" s="40">
        <f t="shared" si="0"/>
        <v>35344559</v>
      </c>
      <c r="F72" s="39">
        <v>155</v>
      </c>
      <c r="G72" s="40">
        <v>115811907</v>
      </c>
      <c r="H72" s="39">
        <v>282</v>
      </c>
      <c r="I72" s="40">
        <v>26015243</v>
      </c>
      <c r="J72" s="39">
        <v>26</v>
      </c>
      <c r="K72" s="40">
        <v>3719007</v>
      </c>
      <c r="L72" s="40">
        <v>145546157</v>
      </c>
      <c r="M72" s="40">
        <v>12427492</v>
      </c>
      <c r="N72" s="50">
        <v>463</v>
      </c>
      <c r="O72" s="51">
        <v>157973649</v>
      </c>
      <c r="P72" s="39">
        <v>66</v>
      </c>
      <c r="Q72" s="40">
        <v>5057693</v>
      </c>
      <c r="R72" s="40">
        <v>494948</v>
      </c>
      <c r="S72" s="39">
        <v>66</v>
      </c>
      <c r="T72" s="40">
        <v>5552641</v>
      </c>
      <c r="U72" s="39">
        <v>529</v>
      </c>
      <c r="V72" s="40">
        <f t="shared" si="1"/>
        <v>163526290</v>
      </c>
      <c r="W72" s="46">
        <f t="shared" si="2"/>
        <v>0.8752362948960303</v>
      </c>
      <c r="X72" s="46">
        <f t="shared" si="4"/>
        <v>0.9660443528682758</v>
      </c>
      <c r="Y72" s="50">
        <v>11936</v>
      </c>
      <c r="Z72" s="51">
        <f t="shared" si="3"/>
        <v>198870849</v>
      </c>
    </row>
    <row r="73" spans="1:26" ht="45">
      <c r="A73" s="7" t="s">
        <v>91</v>
      </c>
      <c r="B73" s="39">
        <v>48</v>
      </c>
      <c r="C73" s="40">
        <v>432807</v>
      </c>
      <c r="D73" s="40">
        <v>8820</v>
      </c>
      <c r="E73" s="40">
        <f aca="true" t="shared" si="5" ref="E73:E99">SUM(C73:D73)</f>
        <v>441627</v>
      </c>
      <c r="F73" s="39">
        <v>0</v>
      </c>
      <c r="G73" s="40">
        <v>0</v>
      </c>
      <c r="H73" s="39">
        <v>11</v>
      </c>
      <c r="I73" s="40">
        <v>1477854</v>
      </c>
      <c r="J73" s="39">
        <v>1</v>
      </c>
      <c r="K73" s="40">
        <v>105805</v>
      </c>
      <c r="L73" s="40">
        <v>1583659</v>
      </c>
      <c r="M73" s="40">
        <v>-73</v>
      </c>
      <c r="N73" s="50">
        <v>12</v>
      </c>
      <c r="O73" s="51">
        <v>1583586</v>
      </c>
      <c r="P73" s="39">
        <v>6</v>
      </c>
      <c r="Q73" s="40">
        <v>784393</v>
      </c>
      <c r="R73" s="40">
        <v>0</v>
      </c>
      <c r="S73" s="39">
        <v>6</v>
      </c>
      <c r="T73" s="40">
        <v>784393</v>
      </c>
      <c r="U73" s="39">
        <v>18</v>
      </c>
      <c r="V73" s="40">
        <f aca="true" t="shared" si="6" ref="V73:V99">SUM(O73+T73)</f>
        <v>2367979</v>
      </c>
      <c r="W73" s="46">
        <f aca="true" t="shared" si="7" ref="W73:W100">N73/U73</f>
        <v>0.6666666666666666</v>
      </c>
      <c r="X73" s="46">
        <f t="shared" si="4"/>
        <v>0.6687500184756706</v>
      </c>
      <c r="Y73" s="50">
        <v>66</v>
      </c>
      <c r="Z73" s="51">
        <f aca="true" t="shared" si="8" ref="Z73:Z99">SUM(E73+V73)</f>
        <v>2809606</v>
      </c>
    </row>
    <row r="74" spans="1:26" ht="22.5">
      <c r="A74" s="7" t="s">
        <v>92</v>
      </c>
      <c r="B74" s="39">
        <v>563</v>
      </c>
      <c r="C74" s="40">
        <v>3128822</v>
      </c>
      <c r="D74" s="40">
        <v>201602</v>
      </c>
      <c r="E74" s="40">
        <f t="shared" si="5"/>
        <v>3330424</v>
      </c>
      <c r="F74" s="39">
        <v>5</v>
      </c>
      <c r="G74" s="40">
        <v>751834</v>
      </c>
      <c r="H74" s="39">
        <v>3</v>
      </c>
      <c r="I74" s="40">
        <v>305690</v>
      </c>
      <c r="J74" s="39">
        <v>1</v>
      </c>
      <c r="K74" s="40">
        <v>229545</v>
      </c>
      <c r="L74" s="40">
        <v>1287069</v>
      </c>
      <c r="M74" s="40">
        <v>1490056</v>
      </c>
      <c r="N74" s="50">
        <v>9</v>
      </c>
      <c r="O74" s="51">
        <v>2777125</v>
      </c>
      <c r="P74" s="39">
        <v>15</v>
      </c>
      <c r="Q74" s="40">
        <v>995800</v>
      </c>
      <c r="R74" s="40">
        <v>331709</v>
      </c>
      <c r="S74" s="39">
        <v>15</v>
      </c>
      <c r="T74" s="40">
        <v>1327509</v>
      </c>
      <c r="U74" s="39">
        <v>24</v>
      </c>
      <c r="V74" s="40">
        <f t="shared" si="6"/>
        <v>4104634</v>
      </c>
      <c r="W74" s="46">
        <f t="shared" si="7"/>
        <v>0.375</v>
      </c>
      <c r="X74" s="46">
        <f aca="true" t="shared" si="9" ref="X74:X100">O74/V74</f>
        <v>0.6765828573266216</v>
      </c>
      <c r="Y74" s="50">
        <v>587</v>
      </c>
      <c r="Z74" s="51">
        <f t="shared" si="8"/>
        <v>7435058</v>
      </c>
    </row>
    <row r="75" spans="1:26" ht="33.75">
      <c r="A75" s="15" t="s">
        <v>120</v>
      </c>
      <c r="B75" s="39">
        <v>2207</v>
      </c>
      <c r="C75" s="40">
        <v>14868915</v>
      </c>
      <c r="D75" s="40">
        <v>269468</v>
      </c>
      <c r="E75" s="40">
        <f t="shared" si="5"/>
        <v>15138383</v>
      </c>
      <c r="F75" s="39">
        <v>29</v>
      </c>
      <c r="G75" s="40">
        <v>8084903</v>
      </c>
      <c r="H75" s="39">
        <v>91</v>
      </c>
      <c r="I75" s="40">
        <v>11456492</v>
      </c>
      <c r="J75" s="39">
        <v>39</v>
      </c>
      <c r="K75" s="40">
        <v>8587395</v>
      </c>
      <c r="L75" s="40">
        <v>28128790</v>
      </c>
      <c r="M75" s="40">
        <v>7352546</v>
      </c>
      <c r="N75" s="50">
        <v>159</v>
      </c>
      <c r="O75" s="51">
        <v>35481336</v>
      </c>
      <c r="P75" s="39">
        <v>66</v>
      </c>
      <c r="Q75" s="40">
        <v>6807821</v>
      </c>
      <c r="R75" s="40">
        <v>2130480</v>
      </c>
      <c r="S75" s="39">
        <v>66</v>
      </c>
      <c r="T75" s="40">
        <v>8938301</v>
      </c>
      <c r="U75" s="39">
        <v>225</v>
      </c>
      <c r="V75" s="40">
        <f t="shared" si="6"/>
        <v>44419637</v>
      </c>
      <c r="W75" s="46">
        <f t="shared" si="7"/>
        <v>0.7066666666666667</v>
      </c>
      <c r="X75" s="46">
        <f t="shared" si="9"/>
        <v>0.7987759107531653</v>
      </c>
      <c r="Y75" s="50">
        <v>2432</v>
      </c>
      <c r="Z75" s="51">
        <f t="shared" si="8"/>
        <v>59558020</v>
      </c>
    </row>
    <row r="76" spans="1:26" ht="45">
      <c r="A76" s="15" t="s">
        <v>121</v>
      </c>
      <c r="B76" s="39">
        <v>929</v>
      </c>
      <c r="C76" s="40">
        <v>2794724</v>
      </c>
      <c r="D76" s="40">
        <v>185174</v>
      </c>
      <c r="E76" s="40">
        <f t="shared" si="5"/>
        <v>2979898</v>
      </c>
      <c r="F76" s="39">
        <v>1</v>
      </c>
      <c r="G76" s="40">
        <v>403750</v>
      </c>
      <c r="H76" s="39">
        <v>40</v>
      </c>
      <c r="I76" s="40">
        <v>2911741</v>
      </c>
      <c r="J76" s="39">
        <v>0</v>
      </c>
      <c r="K76" s="40">
        <v>0</v>
      </c>
      <c r="L76" s="40">
        <v>3315491</v>
      </c>
      <c r="M76" s="40">
        <v>253231</v>
      </c>
      <c r="N76" s="50">
        <v>41</v>
      </c>
      <c r="O76" s="51">
        <v>3568722</v>
      </c>
      <c r="P76" s="39">
        <v>4</v>
      </c>
      <c r="Q76" s="40">
        <v>621409</v>
      </c>
      <c r="R76" s="40">
        <v>129809</v>
      </c>
      <c r="S76" s="39">
        <v>4</v>
      </c>
      <c r="T76" s="40">
        <v>751218</v>
      </c>
      <c r="U76" s="39">
        <v>45</v>
      </c>
      <c r="V76" s="40">
        <f t="shared" si="6"/>
        <v>4319940</v>
      </c>
      <c r="W76" s="46">
        <f t="shared" si="7"/>
        <v>0.9111111111111111</v>
      </c>
      <c r="X76" s="46">
        <f t="shared" si="9"/>
        <v>0.8261045292295727</v>
      </c>
      <c r="Y76" s="50">
        <v>974</v>
      </c>
      <c r="Z76" s="51">
        <f t="shared" si="8"/>
        <v>7299838</v>
      </c>
    </row>
    <row r="77" spans="1:26" ht="45">
      <c r="A77" s="8" t="s">
        <v>93</v>
      </c>
      <c r="B77" s="39">
        <v>561</v>
      </c>
      <c r="C77" s="40">
        <v>3584607</v>
      </c>
      <c r="D77" s="40">
        <v>33426</v>
      </c>
      <c r="E77" s="40">
        <f t="shared" si="5"/>
        <v>3618033</v>
      </c>
      <c r="F77" s="39">
        <v>18</v>
      </c>
      <c r="G77" s="40">
        <v>7120040</v>
      </c>
      <c r="H77" s="39">
        <v>15</v>
      </c>
      <c r="I77" s="40">
        <v>2730573</v>
      </c>
      <c r="J77" s="39">
        <v>1</v>
      </c>
      <c r="K77" s="40">
        <v>46723</v>
      </c>
      <c r="L77" s="40">
        <v>9897336</v>
      </c>
      <c r="M77" s="40">
        <v>553974</v>
      </c>
      <c r="N77" s="50">
        <v>34</v>
      </c>
      <c r="O77" s="51">
        <v>10451310</v>
      </c>
      <c r="P77" s="39">
        <v>6</v>
      </c>
      <c r="Q77" s="40">
        <v>529383</v>
      </c>
      <c r="R77" s="40">
        <v>513854</v>
      </c>
      <c r="S77" s="39">
        <v>6</v>
      </c>
      <c r="T77" s="40">
        <v>1043237</v>
      </c>
      <c r="U77" s="39">
        <v>40</v>
      </c>
      <c r="V77" s="40">
        <f t="shared" si="6"/>
        <v>11494547</v>
      </c>
      <c r="W77" s="46">
        <f t="shared" si="7"/>
        <v>0.85</v>
      </c>
      <c r="X77" s="46">
        <f t="shared" si="9"/>
        <v>0.9092407034396397</v>
      </c>
      <c r="Y77" s="50">
        <v>601</v>
      </c>
      <c r="Z77" s="51">
        <f t="shared" si="8"/>
        <v>15112580</v>
      </c>
    </row>
    <row r="78" spans="1:26" ht="45">
      <c r="A78" s="8" t="s">
        <v>94</v>
      </c>
      <c r="B78" s="39">
        <v>63</v>
      </c>
      <c r="C78" s="40">
        <v>312560</v>
      </c>
      <c r="D78" s="40">
        <v>79253</v>
      </c>
      <c r="E78" s="40">
        <f t="shared" si="5"/>
        <v>391813</v>
      </c>
      <c r="F78" s="39">
        <v>0</v>
      </c>
      <c r="G78" s="40">
        <v>0</v>
      </c>
      <c r="H78" s="39">
        <v>2</v>
      </c>
      <c r="I78" s="40">
        <v>257866</v>
      </c>
      <c r="J78" s="39">
        <v>0</v>
      </c>
      <c r="K78" s="40">
        <v>0</v>
      </c>
      <c r="L78" s="40">
        <v>257866</v>
      </c>
      <c r="M78" s="40">
        <v>-57810</v>
      </c>
      <c r="N78" s="50">
        <v>2</v>
      </c>
      <c r="O78" s="51">
        <v>200056</v>
      </c>
      <c r="P78" s="39">
        <v>2</v>
      </c>
      <c r="Q78" s="40">
        <v>100000</v>
      </c>
      <c r="R78" s="40">
        <v>0</v>
      </c>
      <c r="S78" s="39">
        <v>2</v>
      </c>
      <c r="T78" s="40">
        <v>100000</v>
      </c>
      <c r="U78" s="39">
        <v>4</v>
      </c>
      <c r="V78" s="40">
        <f t="shared" si="6"/>
        <v>300056</v>
      </c>
      <c r="W78" s="46">
        <f t="shared" si="7"/>
        <v>0.5</v>
      </c>
      <c r="X78" s="46">
        <f t="shared" si="9"/>
        <v>0.6667288772762417</v>
      </c>
      <c r="Y78" s="50">
        <v>67</v>
      </c>
      <c r="Z78" s="51">
        <f t="shared" si="8"/>
        <v>691869</v>
      </c>
    </row>
    <row r="79" spans="1:26" ht="67.5">
      <c r="A79" s="8" t="s">
        <v>95</v>
      </c>
      <c r="B79" s="39">
        <v>3</v>
      </c>
      <c r="C79" s="40">
        <v>10701</v>
      </c>
      <c r="D79" s="40">
        <v>0</v>
      </c>
      <c r="E79" s="40">
        <f t="shared" si="5"/>
        <v>10701</v>
      </c>
      <c r="F79" s="39">
        <v>0</v>
      </c>
      <c r="G79" s="40">
        <v>0</v>
      </c>
      <c r="H79" s="39">
        <v>0</v>
      </c>
      <c r="I79" s="40">
        <v>0</v>
      </c>
      <c r="J79" s="39">
        <v>0</v>
      </c>
      <c r="K79" s="40">
        <v>0</v>
      </c>
      <c r="L79" s="40">
        <v>0</v>
      </c>
      <c r="M79" s="40">
        <v>0</v>
      </c>
      <c r="N79" s="50">
        <v>0</v>
      </c>
      <c r="O79" s="51">
        <v>0</v>
      </c>
      <c r="P79" s="39">
        <v>0</v>
      </c>
      <c r="Q79" s="40">
        <v>0</v>
      </c>
      <c r="R79" s="40">
        <v>0</v>
      </c>
      <c r="S79" s="39">
        <v>0</v>
      </c>
      <c r="T79" s="40">
        <v>0</v>
      </c>
      <c r="U79" s="39">
        <v>0</v>
      </c>
      <c r="V79" s="40">
        <f t="shared" si="6"/>
        <v>0</v>
      </c>
      <c r="W79" s="46">
        <v>0</v>
      </c>
      <c r="X79" s="46">
        <v>0</v>
      </c>
      <c r="Y79" s="50">
        <v>3</v>
      </c>
      <c r="Z79" s="51">
        <f t="shared" si="8"/>
        <v>10701</v>
      </c>
    </row>
    <row r="80" spans="1:26" ht="33.75">
      <c r="A80" s="8" t="s">
        <v>96</v>
      </c>
      <c r="B80" s="39">
        <v>188</v>
      </c>
      <c r="C80" s="40">
        <v>779601</v>
      </c>
      <c r="D80" s="40">
        <v>367584</v>
      </c>
      <c r="E80" s="40">
        <f t="shared" si="5"/>
        <v>1147185</v>
      </c>
      <c r="F80" s="39">
        <v>3</v>
      </c>
      <c r="G80" s="40">
        <v>981305</v>
      </c>
      <c r="H80" s="39">
        <v>0</v>
      </c>
      <c r="I80" s="40">
        <v>0</v>
      </c>
      <c r="J80" s="39">
        <v>3</v>
      </c>
      <c r="K80" s="40">
        <v>278046</v>
      </c>
      <c r="L80" s="40">
        <v>1259351</v>
      </c>
      <c r="M80" s="40">
        <v>602300</v>
      </c>
      <c r="N80" s="50">
        <v>6</v>
      </c>
      <c r="O80" s="51">
        <v>1861651</v>
      </c>
      <c r="P80" s="39">
        <v>6</v>
      </c>
      <c r="Q80" s="40">
        <v>732259</v>
      </c>
      <c r="R80" s="40">
        <v>59958</v>
      </c>
      <c r="S80" s="39">
        <v>6</v>
      </c>
      <c r="T80" s="40">
        <v>792217</v>
      </c>
      <c r="U80" s="39">
        <v>12</v>
      </c>
      <c r="V80" s="40">
        <f t="shared" si="6"/>
        <v>2653868</v>
      </c>
      <c r="W80" s="46">
        <f t="shared" si="7"/>
        <v>0.5</v>
      </c>
      <c r="X80" s="46">
        <f t="shared" si="9"/>
        <v>0.7014859066087688</v>
      </c>
      <c r="Y80" s="50">
        <v>200</v>
      </c>
      <c r="Z80" s="51">
        <f t="shared" si="8"/>
        <v>3801053</v>
      </c>
    </row>
    <row r="81" spans="1:26" ht="45">
      <c r="A81" s="8" t="s">
        <v>97</v>
      </c>
      <c r="B81" s="39">
        <v>173</v>
      </c>
      <c r="C81" s="40">
        <v>477024</v>
      </c>
      <c r="D81" s="40">
        <v>15137</v>
      </c>
      <c r="E81" s="40">
        <f t="shared" si="5"/>
        <v>492161</v>
      </c>
      <c r="F81" s="39">
        <v>8</v>
      </c>
      <c r="G81" s="40">
        <v>765396</v>
      </c>
      <c r="H81" s="39">
        <v>1</v>
      </c>
      <c r="I81" s="40">
        <v>312500</v>
      </c>
      <c r="J81" s="39">
        <v>0</v>
      </c>
      <c r="K81" s="40">
        <v>0</v>
      </c>
      <c r="L81" s="40">
        <v>1077896</v>
      </c>
      <c r="M81" s="40">
        <v>107250</v>
      </c>
      <c r="N81" s="50">
        <v>9</v>
      </c>
      <c r="O81" s="51">
        <v>1185146</v>
      </c>
      <c r="P81" s="39">
        <v>0</v>
      </c>
      <c r="Q81" s="40">
        <v>0</v>
      </c>
      <c r="R81" s="40">
        <v>0</v>
      </c>
      <c r="S81" s="39">
        <v>0</v>
      </c>
      <c r="T81" s="40">
        <v>0</v>
      </c>
      <c r="U81" s="39">
        <v>9</v>
      </c>
      <c r="V81" s="40">
        <f t="shared" si="6"/>
        <v>1185146</v>
      </c>
      <c r="W81" s="46">
        <f t="shared" si="7"/>
        <v>1</v>
      </c>
      <c r="X81" s="46">
        <f t="shared" si="9"/>
        <v>1</v>
      </c>
      <c r="Y81" s="50">
        <v>182</v>
      </c>
      <c r="Z81" s="51">
        <f t="shared" si="8"/>
        <v>1677307</v>
      </c>
    </row>
    <row r="82" spans="1:26" ht="45">
      <c r="A82" s="8" t="s">
        <v>98</v>
      </c>
      <c r="B82" s="39">
        <v>42</v>
      </c>
      <c r="C82" s="40">
        <v>76157</v>
      </c>
      <c r="D82" s="40">
        <v>0</v>
      </c>
      <c r="E82" s="40">
        <f t="shared" si="5"/>
        <v>76157</v>
      </c>
      <c r="F82" s="39">
        <v>0</v>
      </c>
      <c r="G82" s="40">
        <v>0</v>
      </c>
      <c r="H82" s="39">
        <v>0</v>
      </c>
      <c r="I82" s="40">
        <v>0</v>
      </c>
      <c r="J82" s="39">
        <v>0</v>
      </c>
      <c r="K82" s="40">
        <v>0</v>
      </c>
      <c r="L82" s="40">
        <v>0</v>
      </c>
      <c r="M82" s="40">
        <v>0</v>
      </c>
      <c r="N82" s="50">
        <v>0</v>
      </c>
      <c r="O82" s="51">
        <v>0</v>
      </c>
      <c r="P82" s="39">
        <v>0</v>
      </c>
      <c r="Q82" s="40">
        <v>0</v>
      </c>
      <c r="R82" s="40">
        <v>0</v>
      </c>
      <c r="S82" s="39">
        <v>0</v>
      </c>
      <c r="T82" s="40">
        <v>0</v>
      </c>
      <c r="U82" s="39">
        <v>0</v>
      </c>
      <c r="V82" s="40">
        <f t="shared" si="6"/>
        <v>0</v>
      </c>
      <c r="W82" s="46">
        <v>0</v>
      </c>
      <c r="X82" s="46">
        <v>0</v>
      </c>
      <c r="Y82" s="50">
        <v>42</v>
      </c>
      <c r="Z82" s="51">
        <f t="shared" si="8"/>
        <v>76157</v>
      </c>
    </row>
    <row r="83" spans="1:26" ht="56.25">
      <c r="A83" s="15" t="s">
        <v>122</v>
      </c>
      <c r="B83" s="39">
        <v>30599</v>
      </c>
      <c r="C83" s="40">
        <v>111796674</v>
      </c>
      <c r="D83" s="40">
        <v>33282854</v>
      </c>
      <c r="E83" s="40">
        <f t="shared" si="5"/>
        <v>145079528</v>
      </c>
      <c r="F83" s="39">
        <v>2233</v>
      </c>
      <c r="G83" s="40">
        <v>2834072319</v>
      </c>
      <c r="H83" s="39">
        <v>2015</v>
      </c>
      <c r="I83" s="40">
        <v>289298459</v>
      </c>
      <c r="J83" s="39">
        <v>34</v>
      </c>
      <c r="K83" s="40">
        <v>94808705</v>
      </c>
      <c r="L83" s="40">
        <v>3218179483</v>
      </c>
      <c r="M83" s="40">
        <v>1674014447</v>
      </c>
      <c r="N83" s="50">
        <v>4282</v>
      </c>
      <c r="O83" s="51">
        <v>4892193930</v>
      </c>
      <c r="P83" s="39">
        <v>360</v>
      </c>
      <c r="Q83" s="40">
        <v>427792583</v>
      </c>
      <c r="R83" s="40">
        <v>78784586</v>
      </c>
      <c r="S83" s="39">
        <v>360</v>
      </c>
      <c r="T83" s="40">
        <v>506577169</v>
      </c>
      <c r="U83" s="39">
        <v>4642</v>
      </c>
      <c r="V83" s="40">
        <f t="shared" si="6"/>
        <v>5398771099</v>
      </c>
      <c r="W83" s="46">
        <f t="shared" si="7"/>
        <v>0.9224472210254201</v>
      </c>
      <c r="X83" s="46">
        <f t="shared" si="9"/>
        <v>0.9061680594137744</v>
      </c>
      <c r="Y83" s="50">
        <v>35241</v>
      </c>
      <c r="Z83" s="51">
        <f t="shared" si="8"/>
        <v>5543850627</v>
      </c>
    </row>
    <row r="84" spans="1:26" ht="56.25">
      <c r="A84" s="15" t="s">
        <v>123</v>
      </c>
      <c r="B84" s="39">
        <v>16</v>
      </c>
      <c r="C84" s="40">
        <v>164672</v>
      </c>
      <c r="D84" s="40">
        <v>0</v>
      </c>
      <c r="E84" s="40">
        <f t="shared" si="5"/>
        <v>164672</v>
      </c>
      <c r="F84" s="39">
        <v>0</v>
      </c>
      <c r="G84" s="40">
        <v>0</v>
      </c>
      <c r="H84" s="39">
        <v>0</v>
      </c>
      <c r="I84" s="40">
        <v>0</v>
      </c>
      <c r="J84" s="39">
        <v>0</v>
      </c>
      <c r="K84" s="40">
        <v>0</v>
      </c>
      <c r="L84" s="40">
        <v>0</v>
      </c>
      <c r="M84" s="40">
        <v>0</v>
      </c>
      <c r="N84" s="50">
        <v>0</v>
      </c>
      <c r="O84" s="51">
        <v>0</v>
      </c>
      <c r="P84" s="39">
        <v>0</v>
      </c>
      <c r="Q84" s="40">
        <v>0</v>
      </c>
      <c r="R84" s="40">
        <v>0</v>
      </c>
      <c r="S84" s="39">
        <v>0</v>
      </c>
      <c r="T84" s="40">
        <v>0</v>
      </c>
      <c r="U84" s="39">
        <v>0</v>
      </c>
      <c r="V84" s="40">
        <f t="shared" si="6"/>
        <v>0</v>
      </c>
      <c r="W84" s="46">
        <v>0</v>
      </c>
      <c r="X84" s="46">
        <v>0</v>
      </c>
      <c r="Y84" s="50">
        <v>16</v>
      </c>
      <c r="Z84" s="51">
        <f t="shared" si="8"/>
        <v>164672</v>
      </c>
    </row>
    <row r="85" spans="1:26" ht="67.5">
      <c r="A85" s="8" t="s">
        <v>100</v>
      </c>
      <c r="B85" s="39">
        <v>48</v>
      </c>
      <c r="C85" s="40">
        <v>321846</v>
      </c>
      <c r="D85" s="40">
        <v>2160</v>
      </c>
      <c r="E85" s="40">
        <f t="shared" si="5"/>
        <v>324006</v>
      </c>
      <c r="F85" s="39">
        <v>5</v>
      </c>
      <c r="G85" s="40">
        <v>261635</v>
      </c>
      <c r="H85" s="39">
        <v>0</v>
      </c>
      <c r="I85" s="40">
        <v>0</v>
      </c>
      <c r="J85" s="39">
        <v>0</v>
      </c>
      <c r="K85" s="40">
        <v>0</v>
      </c>
      <c r="L85" s="40">
        <v>261635</v>
      </c>
      <c r="M85" s="40">
        <v>42375</v>
      </c>
      <c r="N85" s="50">
        <v>5</v>
      </c>
      <c r="O85" s="51">
        <v>304010</v>
      </c>
      <c r="P85" s="39">
        <v>0</v>
      </c>
      <c r="Q85" s="40">
        <v>0</v>
      </c>
      <c r="R85" s="40">
        <v>0</v>
      </c>
      <c r="S85" s="39">
        <v>0</v>
      </c>
      <c r="T85" s="40">
        <v>0</v>
      </c>
      <c r="U85" s="39">
        <v>5</v>
      </c>
      <c r="V85" s="40">
        <f t="shared" si="6"/>
        <v>304010</v>
      </c>
      <c r="W85" s="46">
        <f t="shared" si="7"/>
        <v>1</v>
      </c>
      <c r="X85" s="46">
        <f t="shared" si="9"/>
        <v>1</v>
      </c>
      <c r="Y85" s="50">
        <v>53</v>
      </c>
      <c r="Z85" s="51">
        <f t="shared" si="8"/>
        <v>628016</v>
      </c>
    </row>
    <row r="86" spans="1:26" ht="33.75">
      <c r="A86" s="8" t="s">
        <v>99</v>
      </c>
      <c r="B86" s="39">
        <v>4489</v>
      </c>
      <c r="C86" s="40">
        <v>26954587</v>
      </c>
      <c r="D86" s="40">
        <v>2405196</v>
      </c>
      <c r="E86" s="40">
        <f t="shared" si="5"/>
        <v>29359783</v>
      </c>
      <c r="F86" s="39">
        <v>150</v>
      </c>
      <c r="G86" s="40">
        <v>222209832</v>
      </c>
      <c r="H86" s="39">
        <v>407</v>
      </c>
      <c r="I86" s="40">
        <v>146826677</v>
      </c>
      <c r="J86" s="39">
        <v>17</v>
      </c>
      <c r="K86" s="40">
        <v>4137445</v>
      </c>
      <c r="L86" s="40">
        <v>373173954</v>
      </c>
      <c r="M86" s="40">
        <v>104407612</v>
      </c>
      <c r="N86" s="50">
        <v>574</v>
      </c>
      <c r="O86" s="51">
        <v>477581566</v>
      </c>
      <c r="P86" s="39">
        <v>183</v>
      </c>
      <c r="Q86" s="40">
        <v>22394803</v>
      </c>
      <c r="R86" s="40">
        <v>2815311</v>
      </c>
      <c r="S86" s="39">
        <v>183</v>
      </c>
      <c r="T86" s="40">
        <v>25210114</v>
      </c>
      <c r="U86" s="39">
        <v>757</v>
      </c>
      <c r="V86" s="40">
        <f t="shared" si="6"/>
        <v>502791680</v>
      </c>
      <c r="W86" s="46">
        <f t="shared" si="7"/>
        <v>0.7582562747688243</v>
      </c>
      <c r="X86" s="46">
        <f t="shared" si="9"/>
        <v>0.9498597232157859</v>
      </c>
      <c r="Y86" s="50">
        <v>5246</v>
      </c>
      <c r="Z86" s="51">
        <f t="shared" si="8"/>
        <v>532151463</v>
      </c>
    </row>
    <row r="87" spans="1:26" ht="45">
      <c r="A87" s="8" t="s">
        <v>101</v>
      </c>
      <c r="B87" s="39">
        <v>254</v>
      </c>
      <c r="C87" s="40">
        <v>751615</v>
      </c>
      <c r="D87" s="40">
        <v>0</v>
      </c>
      <c r="E87" s="40">
        <f t="shared" si="5"/>
        <v>751615</v>
      </c>
      <c r="F87" s="39">
        <v>0</v>
      </c>
      <c r="G87" s="40">
        <v>0</v>
      </c>
      <c r="H87" s="39">
        <v>6</v>
      </c>
      <c r="I87" s="40">
        <v>314032</v>
      </c>
      <c r="J87" s="39">
        <v>0</v>
      </c>
      <c r="K87" s="40">
        <v>0</v>
      </c>
      <c r="L87" s="40">
        <v>314032</v>
      </c>
      <c r="M87" s="40">
        <v>0</v>
      </c>
      <c r="N87" s="50">
        <v>6</v>
      </c>
      <c r="O87" s="51">
        <v>314032</v>
      </c>
      <c r="P87" s="39">
        <v>1</v>
      </c>
      <c r="Q87" s="40">
        <v>84700</v>
      </c>
      <c r="R87" s="40">
        <v>0</v>
      </c>
      <c r="S87" s="39">
        <v>1</v>
      </c>
      <c r="T87" s="40">
        <v>84700</v>
      </c>
      <c r="U87" s="39">
        <v>7</v>
      </c>
      <c r="V87" s="40">
        <f t="shared" si="6"/>
        <v>398732</v>
      </c>
      <c r="W87" s="46">
        <f t="shared" si="7"/>
        <v>0.8571428571428571</v>
      </c>
      <c r="X87" s="46">
        <f t="shared" si="9"/>
        <v>0.7875766178786754</v>
      </c>
      <c r="Y87" s="50">
        <v>261</v>
      </c>
      <c r="Z87" s="51">
        <f t="shared" si="8"/>
        <v>1150347</v>
      </c>
    </row>
    <row r="88" spans="1:26" ht="56.25">
      <c r="A88" s="15" t="s">
        <v>102</v>
      </c>
      <c r="B88" s="39">
        <v>113</v>
      </c>
      <c r="C88" s="40">
        <v>320352</v>
      </c>
      <c r="D88" s="40">
        <v>13781</v>
      </c>
      <c r="E88" s="40">
        <f t="shared" si="5"/>
        <v>334133</v>
      </c>
      <c r="F88" s="39">
        <v>0</v>
      </c>
      <c r="G88" s="40">
        <v>0</v>
      </c>
      <c r="H88" s="39">
        <v>1</v>
      </c>
      <c r="I88" s="40">
        <v>95060</v>
      </c>
      <c r="J88" s="39">
        <v>0</v>
      </c>
      <c r="K88" s="40">
        <v>0</v>
      </c>
      <c r="L88" s="40">
        <v>95060</v>
      </c>
      <c r="M88" s="40">
        <v>0</v>
      </c>
      <c r="N88" s="50">
        <v>1</v>
      </c>
      <c r="O88" s="51">
        <v>95060</v>
      </c>
      <c r="P88" s="39">
        <v>0</v>
      </c>
      <c r="Q88" s="40">
        <v>0</v>
      </c>
      <c r="R88" s="40">
        <v>0</v>
      </c>
      <c r="S88" s="39">
        <v>0</v>
      </c>
      <c r="T88" s="40">
        <v>0</v>
      </c>
      <c r="U88" s="39">
        <v>1</v>
      </c>
      <c r="V88" s="40">
        <f t="shared" si="6"/>
        <v>95060</v>
      </c>
      <c r="W88" s="46">
        <f t="shared" si="7"/>
        <v>1</v>
      </c>
      <c r="X88" s="46">
        <f t="shared" si="9"/>
        <v>1</v>
      </c>
      <c r="Y88" s="50">
        <v>114</v>
      </c>
      <c r="Z88" s="51">
        <f t="shared" si="8"/>
        <v>429193</v>
      </c>
    </row>
    <row r="89" spans="1:26" ht="45">
      <c r="A89" s="8" t="s">
        <v>103</v>
      </c>
      <c r="B89" s="39">
        <v>50</v>
      </c>
      <c r="C89" s="40">
        <v>371424</v>
      </c>
      <c r="D89" s="40">
        <v>-6786</v>
      </c>
      <c r="E89" s="40">
        <f t="shared" si="5"/>
        <v>364638</v>
      </c>
      <c r="F89" s="39">
        <v>0</v>
      </c>
      <c r="G89" s="40">
        <v>0</v>
      </c>
      <c r="H89" s="39">
        <v>2</v>
      </c>
      <c r="I89" s="40">
        <v>106557</v>
      </c>
      <c r="J89" s="39">
        <v>0</v>
      </c>
      <c r="K89" s="40">
        <v>0</v>
      </c>
      <c r="L89" s="40">
        <v>106557</v>
      </c>
      <c r="M89" s="40">
        <v>-619</v>
      </c>
      <c r="N89" s="50">
        <v>2</v>
      </c>
      <c r="O89" s="51">
        <v>105938</v>
      </c>
      <c r="P89" s="39">
        <v>0</v>
      </c>
      <c r="Q89" s="40">
        <v>0</v>
      </c>
      <c r="R89" s="40">
        <v>15402</v>
      </c>
      <c r="S89" s="39">
        <v>0</v>
      </c>
      <c r="T89" s="40">
        <v>15402</v>
      </c>
      <c r="U89" s="39">
        <v>2</v>
      </c>
      <c r="V89" s="40">
        <f t="shared" si="6"/>
        <v>121340</v>
      </c>
      <c r="W89" s="46">
        <f t="shared" si="7"/>
        <v>1</v>
      </c>
      <c r="X89" s="46">
        <f t="shared" si="9"/>
        <v>0.8730674138783583</v>
      </c>
      <c r="Y89" s="50">
        <v>52</v>
      </c>
      <c r="Z89" s="51">
        <f t="shared" si="8"/>
        <v>485978</v>
      </c>
    </row>
    <row r="90" spans="1:26" ht="33.75">
      <c r="A90" s="8" t="s">
        <v>104</v>
      </c>
      <c r="B90" s="39">
        <v>32</v>
      </c>
      <c r="C90" s="40">
        <v>134868</v>
      </c>
      <c r="D90" s="40">
        <v>0</v>
      </c>
      <c r="E90" s="40">
        <f t="shared" si="5"/>
        <v>134868</v>
      </c>
      <c r="F90" s="39">
        <v>0</v>
      </c>
      <c r="G90" s="40">
        <v>0</v>
      </c>
      <c r="H90" s="39">
        <v>1</v>
      </c>
      <c r="I90" s="40">
        <v>43542</v>
      </c>
      <c r="J90" s="39">
        <v>0</v>
      </c>
      <c r="K90" s="40">
        <v>0</v>
      </c>
      <c r="L90" s="40">
        <v>43542</v>
      </c>
      <c r="M90" s="40">
        <v>0</v>
      </c>
      <c r="N90" s="50">
        <v>1</v>
      </c>
      <c r="O90" s="51">
        <v>43542</v>
      </c>
      <c r="P90" s="39">
        <v>1</v>
      </c>
      <c r="Q90" s="40">
        <v>45778</v>
      </c>
      <c r="R90" s="40">
        <v>0</v>
      </c>
      <c r="S90" s="39">
        <v>1</v>
      </c>
      <c r="T90" s="40">
        <v>45778</v>
      </c>
      <c r="U90" s="39">
        <v>2</v>
      </c>
      <c r="V90" s="40">
        <f t="shared" si="6"/>
        <v>89320</v>
      </c>
      <c r="W90" s="46">
        <f t="shared" si="7"/>
        <v>0.5</v>
      </c>
      <c r="X90" s="46">
        <f t="shared" si="9"/>
        <v>0.48748320644872367</v>
      </c>
      <c r="Y90" s="50">
        <v>34</v>
      </c>
      <c r="Z90" s="51">
        <f t="shared" si="8"/>
        <v>224188</v>
      </c>
    </row>
    <row r="91" spans="1:26" ht="22.5">
      <c r="A91" s="8" t="s">
        <v>105</v>
      </c>
      <c r="B91" s="39">
        <v>1642</v>
      </c>
      <c r="C91" s="40">
        <v>6916406</v>
      </c>
      <c r="D91" s="40">
        <v>536911</v>
      </c>
      <c r="E91" s="40">
        <f t="shared" si="5"/>
        <v>7453317</v>
      </c>
      <c r="F91" s="39">
        <v>13</v>
      </c>
      <c r="G91" s="40">
        <v>3785479</v>
      </c>
      <c r="H91" s="39">
        <v>65</v>
      </c>
      <c r="I91" s="40">
        <v>9395171</v>
      </c>
      <c r="J91" s="39">
        <v>1</v>
      </c>
      <c r="K91" s="40">
        <v>175016</v>
      </c>
      <c r="L91" s="40">
        <v>13355666</v>
      </c>
      <c r="M91" s="40">
        <v>14749818</v>
      </c>
      <c r="N91" s="50">
        <v>79</v>
      </c>
      <c r="O91" s="51">
        <v>28105484</v>
      </c>
      <c r="P91" s="39">
        <v>20</v>
      </c>
      <c r="Q91" s="40">
        <v>14930207</v>
      </c>
      <c r="R91" s="40">
        <v>2330891</v>
      </c>
      <c r="S91" s="39">
        <v>20</v>
      </c>
      <c r="T91" s="40">
        <v>17261098</v>
      </c>
      <c r="U91" s="39">
        <v>99</v>
      </c>
      <c r="V91" s="40">
        <f t="shared" si="6"/>
        <v>45366582</v>
      </c>
      <c r="W91" s="46">
        <f t="shared" si="7"/>
        <v>0.797979797979798</v>
      </c>
      <c r="X91" s="46">
        <f t="shared" si="9"/>
        <v>0.6195195397352175</v>
      </c>
      <c r="Y91" s="50">
        <v>1741</v>
      </c>
      <c r="Z91" s="51">
        <f t="shared" si="8"/>
        <v>52819899</v>
      </c>
    </row>
    <row r="92" spans="1:26" ht="45">
      <c r="A92" s="8" t="s">
        <v>124</v>
      </c>
      <c r="B92" s="39">
        <v>20</v>
      </c>
      <c r="C92" s="40">
        <v>249158</v>
      </c>
      <c r="D92" s="40">
        <v>33243</v>
      </c>
      <c r="E92" s="40">
        <f t="shared" si="5"/>
        <v>282401</v>
      </c>
      <c r="F92" s="39">
        <v>0</v>
      </c>
      <c r="G92" s="40">
        <v>0</v>
      </c>
      <c r="H92" s="39">
        <v>1</v>
      </c>
      <c r="I92" s="40">
        <v>146352</v>
      </c>
      <c r="J92" s="39">
        <v>0</v>
      </c>
      <c r="K92" s="40">
        <v>0</v>
      </c>
      <c r="L92" s="40">
        <v>146352</v>
      </c>
      <c r="M92" s="40">
        <v>0</v>
      </c>
      <c r="N92" s="50">
        <v>1</v>
      </c>
      <c r="O92" s="51">
        <v>146352</v>
      </c>
      <c r="P92" s="39">
        <v>0</v>
      </c>
      <c r="Q92" s="40">
        <v>0</v>
      </c>
      <c r="R92" s="40">
        <v>0</v>
      </c>
      <c r="S92" s="39">
        <v>0</v>
      </c>
      <c r="T92" s="40">
        <v>0</v>
      </c>
      <c r="U92" s="39">
        <v>1</v>
      </c>
      <c r="V92" s="40">
        <f t="shared" si="6"/>
        <v>146352</v>
      </c>
      <c r="W92" s="46">
        <f t="shared" si="7"/>
        <v>1</v>
      </c>
      <c r="X92" s="46">
        <f t="shared" si="9"/>
        <v>1</v>
      </c>
      <c r="Y92" s="50">
        <v>21</v>
      </c>
      <c r="Z92" s="51">
        <f t="shared" si="8"/>
        <v>428753</v>
      </c>
    </row>
    <row r="93" spans="1:26" ht="45">
      <c r="A93" s="8" t="s">
        <v>106</v>
      </c>
      <c r="B93" s="39">
        <v>368</v>
      </c>
      <c r="C93" s="40">
        <v>2143496</v>
      </c>
      <c r="D93" s="40">
        <v>309134</v>
      </c>
      <c r="E93" s="40">
        <f t="shared" si="5"/>
        <v>2452630</v>
      </c>
      <c r="F93" s="39">
        <v>2</v>
      </c>
      <c r="G93" s="40">
        <v>152800</v>
      </c>
      <c r="H93" s="39">
        <v>12</v>
      </c>
      <c r="I93" s="40">
        <v>787045</v>
      </c>
      <c r="J93" s="39">
        <v>4</v>
      </c>
      <c r="K93" s="40">
        <v>236994</v>
      </c>
      <c r="L93" s="40">
        <v>1176839</v>
      </c>
      <c r="M93" s="40">
        <v>4225319</v>
      </c>
      <c r="N93" s="50">
        <v>18</v>
      </c>
      <c r="O93" s="51">
        <v>5402158</v>
      </c>
      <c r="P93" s="39">
        <v>62</v>
      </c>
      <c r="Q93" s="40">
        <v>3822568</v>
      </c>
      <c r="R93" s="40">
        <v>167464</v>
      </c>
      <c r="S93" s="39">
        <v>62</v>
      </c>
      <c r="T93" s="40">
        <v>3990032</v>
      </c>
      <c r="U93" s="39">
        <v>80</v>
      </c>
      <c r="V93" s="40">
        <f t="shared" si="6"/>
        <v>9392190</v>
      </c>
      <c r="W93" s="46">
        <f t="shared" si="7"/>
        <v>0.225</v>
      </c>
      <c r="X93" s="46">
        <f t="shared" si="9"/>
        <v>0.5751755447877439</v>
      </c>
      <c r="Y93" s="50">
        <v>448</v>
      </c>
      <c r="Z93" s="51">
        <f t="shared" si="8"/>
        <v>11844820</v>
      </c>
    </row>
    <row r="94" spans="1:26" ht="45">
      <c r="A94" s="8" t="s">
        <v>107</v>
      </c>
      <c r="B94" s="39">
        <v>241</v>
      </c>
      <c r="C94" s="40">
        <v>996392</v>
      </c>
      <c r="D94" s="40">
        <v>51628</v>
      </c>
      <c r="E94" s="40">
        <f t="shared" si="5"/>
        <v>1048020</v>
      </c>
      <c r="F94" s="39">
        <v>0</v>
      </c>
      <c r="G94" s="40">
        <v>0</v>
      </c>
      <c r="H94" s="39">
        <v>3</v>
      </c>
      <c r="I94" s="40">
        <v>160214</v>
      </c>
      <c r="J94" s="39">
        <v>0</v>
      </c>
      <c r="K94" s="40">
        <v>0</v>
      </c>
      <c r="L94" s="40">
        <v>160214</v>
      </c>
      <c r="M94" s="40">
        <v>22858</v>
      </c>
      <c r="N94" s="50">
        <v>3</v>
      </c>
      <c r="O94" s="51">
        <v>183072</v>
      </c>
      <c r="P94" s="39">
        <v>1</v>
      </c>
      <c r="Q94" s="40">
        <v>56104</v>
      </c>
      <c r="R94" s="40">
        <v>17254</v>
      </c>
      <c r="S94" s="39">
        <v>1</v>
      </c>
      <c r="T94" s="40">
        <v>73358</v>
      </c>
      <c r="U94" s="39">
        <v>4</v>
      </c>
      <c r="V94" s="40">
        <f t="shared" si="6"/>
        <v>256430</v>
      </c>
      <c r="W94" s="46">
        <f t="shared" si="7"/>
        <v>0.75</v>
      </c>
      <c r="X94" s="46">
        <f t="shared" si="9"/>
        <v>0.7139258277112662</v>
      </c>
      <c r="Y94" s="50">
        <v>245</v>
      </c>
      <c r="Z94" s="51">
        <f t="shared" si="8"/>
        <v>1304450</v>
      </c>
    </row>
    <row r="95" spans="1:26" ht="22.5">
      <c r="A95" s="8" t="s">
        <v>125</v>
      </c>
      <c r="B95" s="39">
        <v>4977</v>
      </c>
      <c r="C95" s="40">
        <v>18892028</v>
      </c>
      <c r="D95" s="40">
        <v>-614507</v>
      </c>
      <c r="E95" s="40">
        <f t="shared" si="5"/>
        <v>18277521</v>
      </c>
      <c r="F95" s="39">
        <v>122</v>
      </c>
      <c r="G95" s="40">
        <v>25941965</v>
      </c>
      <c r="H95" s="39">
        <v>68</v>
      </c>
      <c r="I95" s="40">
        <v>3899376</v>
      </c>
      <c r="J95" s="39">
        <v>14</v>
      </c>
      <c r="K95" s="40">
        <v>2203978</v>
      </c>
      <c r="L95" s="40">
        <v>32045319</v>
      </c>
      <c r="M95" s="40">
        <v>54040462</v>
      </c>
      <c r="N95" s="50">
        <v>204</v>
      </c>
      <c r="O95" s="51">
        <v>86085781</v>
      </c>
      <c r="P95" s="39">
        <v>58</v>
      </c>
      <c r="Q95" s="40">
        <v>11856084</v>
      </c>
      <c r="R95" s="40">
        <v>-489813</v>
      </c>
      <c r="S95" s="39">
        <v>58</v>
      </c>
      <c r="T95" s="40">
        <v>11366271</v>
      </c>
      <c r="U95" s="39">
        <v>262</v>
      </c>
      <c r="V95" s="40">
        <f t="shared" si="6"/>
        <v>97452052</v>
      </c>
      <c r="W95" s="46">
        <f t="shared" si="7"/>
        <v>0.7786259541984732</v>
      </c>
      <c r="X95" s="46">
        <f t="shared" si="9"/>
        <v>0.8833655036838013</v>
      </c>
      <c r="Y95" s="50">
        <v>5239</v>
      </c>
      <c r="Z95" s="51">
        <f t="shared" si="8"/>
        <v>115729573</v>
      </c>
    </row>
    <row r="96" spans="1:26" ht="33.75">
      <c r="A96" s="16" t="s">
        <v>111</v>
      </c>
      <c r="B96" s="39">
        <v>779</v>
      </c>
      <c r="C96" s="40">
        <v>4195281</v>
      </c>
      <c r="D96" s="40">
        <v>415320</v>
      </c>
      <c r="E96" s="40">
        <f t="shared" si="5"/>
        <v>4610601</v>
      </c>
      <c r="F96" s="39">
        <v>19</v>
      </c>
      <c r="G96" s="40">
        <v>7992373</v>
      </c>
      <c r="H96" s="39">
        <v>77</v>
      </c>
      <c r="I96" s="40">
        <v>13692050</v>
      </c>
      <c r="J96" s="39">
        <v>3</v>
      </c>
      <c r="K96" s="40">
        <v>420533</v>
      </c>
      <c r="L96" s="40">
        <v>22104956</v>
      </c>
      <c r="M96" s="40">
        <v>88762261</v>
      </c>
      <c r="N96" s="50">
        <v>99</v>
      </c>
      <c r="O96" s="51">
        <v>110867217</v>
      </c>
      <c r="P96" s="39">
        <v>11</v>
      </c>
      <c r="Q96" s="40">
        <v>686732</v>
      </c>
      <c r="R96" s="40">
        <v>174544</v>
      </c>
      <c r="S96" s="39">
        <v>11</v>
      </c>
      <c r="T96" s="40">
        <v>861276</v>
      </c>
      <c r="U96" s="39">
        <v>110</v>
      </c>
      <c r="V96" s="40">
        <f t="shared" si="6"/>
        <v>111728493</v>
      </c>
      <c r="W96" s="46">
        <f t="shared" si="7"/>
        <v>0.9</v>
      </c>
      <c r="X96" s="46">
        <f t="shared" si="9"/>
        <v>0.9922913486356609</v>
      </c>
      <c r="Y96" s="50">
        <v>889</v>
      </c>
      <c r="Z96" s="51">
        <f t="shared" si="8"/>
        <v>116339094</v>
      </c>
    </row>
    <row r="97" spans="1:26" ht="33.75">
      <c r="A97" s="7" t="s">
        <v>108</v>
      </c>
      <c r="B97" s="39">
        <v>6214</v>
      </c>
      <c r="C97" s="40">
        <v>7983305</v>
      </c>
      <c r="D97" s="40">
        <v>937919</v>
      </c>
      <c r="E97" s="40">
        <f t="shared" si="5"/>
        <v>8921224</v>
      </c>
      <c r="F97" s="39">
        <v>62</v>
      </c>
      <c r="G97" s="40">
        <v>18868179</v>
      </c>
      <c r="H97" s="39">
        <v>41</v>
      </c>
      <c r="I97" s="40">
        <v>6703019</v>
      </c>
      <c r="J97" s="39">
        <v>7</v>
      </c>
      <c r="K97" s="40">
        <v>348250</v>
      </c>
      <c r="L97" s="40">
        <v>25919448</v>
      </c>
      <c r="M97" s="40">
        <v>35547439</v>
      </c>
      <c r="N97" s="50">
        <v>110</v>
      </c>
      <c r="O97" s="51">
        <v>61466887</v>
      </c>
      <c r="P97" s="39">
        <v>15</v>
      </c>
      <c r="Q97" s="40">
        <v>1304210</v>
      </c>
      <c r="R97" s="40">
        <v>143817</v>
      </c>
      <c r="S97" s="39">
        <v>15</v>
      </c>
      <c r="T97" s="40">
        <v>1448027</v>
      </c>
      <c r="U97" s="39">
        <v>125</v>
      </c>
      <c r="V97" s="40">
        <f t="shared" si="6"/>
        <v>62914914</v>
      </c>
      <c r="W97" s="46">
        <f t="shared" si="7"/>
        <v>0.88</v>
      </c>
      <c r="X97" s="46">
        <f t="shared" si="9"/>
        <v>0.9769843601788918</v>
      </c>
      <c r="Y97" s="50">
        <v>6339</v>
      </c>
      <c r="Z97" s="51">
        <f t="shared" si="8"/>
        <v>71836138</v>
      </c>
    </row>
    <row r="98" spans="1:26" ht="56.25">
      <c r="A98" s="7" t="s">
        <v>109</v>
      </c>
      <c r="B98" s="39">
        <v>50</v>
      </c>
      <c r="C98" s="40">
        <v>108233</v>
      </c>
      <c r="D98" s="40">
        <v>3072</v>
      </c>
      <c r="E98" s="40">
        <f t="shared" si="5"/>
        <v>111305</v>
      </c>
      <c r="F98" s="39">
        <v>0</v>
      </c>
      <c r="G98" s="40">
        <v>0</v>
      </c>
      <c r="H98" s="39">
        <v>0</v>
      </c>
      <c r="I98" s="40">
        <v>0</v>
      </c>
      <c r="J98" s="39">
        <v>0</v>
      </c>
      <c r="K98" s="40">
        <v>0</v>
      </c>
      <c r="L98" s="40">
        <v>0</v>
      </c>
      <c r="M98" s="40">
        <v>0</v>
      </c>
      <c r="N98" s="50">
        <v>0</v>
      </c>
      <c r="O98" s="51">
        <v>0</v>
      </c>
      <c r="P98" s="39">
        <v>0</v>
      </c>
      <c r="Q98" s="40">
        <v>0</v>
      </c>
      <c r="R98" s="40">
        <v>0</v>
      </c>
      <c r="S98" s="39">
        <v>0</v>
      </c>
      <c r="T98" s="40">
        <v>0</v>
      </c>
      <c r="U98" s="39">
        <v>0</v>
      </c>
      <c r="V98" s="40">
        <f t="shared" si="6"/>
        <v>0</v>
      </c>
      <c r="W98" s="46">
        <v>0</v>
      </c>
      <c r="X98" s="46">
        <v>0</v>
      </c>
      <c r="Y98" s="50">
        <v>50</v>
      </c>
      <c r="Z98" s="51">
        <f t="shared" si="8"/>
        <v>111305</v>
      </c>
    </row>
    <row r="99" spans="1:26" ht="56.25">
      <c r="A99" s="8" t="s">
        <v>110</v>
      </c>
      <c r="B99" s="39">
        <v>379</v>
      </c>
      <c r="C99" s="40">
        <v>1951549</v>
      </c>
      <c r="D99" s="40">
        <v>2690264</v>
      </c>
      <c r="E99" s="40">
        <f t="shared" si="5"/>
        <v>4641813</v>
      </c>
      <c r="F99" s="39">
        <v>6</v>
      </c>
      <c r="G99" s="40">
        <v>759157</v>
      </c>
      <c r="H99" s="39">
        <v>9</v>
      </c>
      <c r="I99" s="40">
        <v>687509</v>
      </c>
      <c r="J99" s="39">
        <v>0</v>
      </c>
      <c r="K99" s="40">
        <v>0</v>
      </c>
      <c r="L99" s="40">
        <v>1446666</v>
      </c>
      <c r="M99" s="40">
        <v>30208</v>
      </c>
      <c r="N99" s="50">
        <v>15</v>
      </c>
      <c r="O99" s="51">
        <v>1476874</v>
      </c>
      <c r="P99" s="39">
        <v>6</v>
      </c>
      <c r="Q99" s="40">
        <v>1762630</v>
      </c>
      <c r="R99" s="40">
        <v>4974</v>
      </c>
      <c r="S99" s="39">
        <v>6</v>
      </c>
      <c r="T99" s="40">
        <v>1767604</v>
      </c>
      <c r="U99" s="39">
        <v>21</v>
      </c>
      <c r="V99" s="40">
        <f t="shared" si="6"/>
        <v>3244478</v>
      </c>
      <c r="W99" s="46">
        <f t="shared" si="7"/>
        <v>0.7142857142857143</v>
      </c>
      <c r="X99" s="46">
        <f t="shared" si="9"/>
        <v>0.4551961825600297</v>
      </c>
      <c r="Y99" s="50">
        <v>400</v>
      </c>
      <c r="Z99" s="51">
        <f t="shared" si="8"/>
        <v>7886291</v>
      </c>
    </row>
    <row r="100" spans="1:27" ht="16.5" thickBot="1">
      <c r="A100" s="45" t="s">
        <v>126</v>
      </c>
      <c r="B100" s="41">
        <f>SUM(B8:B99)</f>
        <v>301817</v>
      </c>
      <c r="C100" s="42">
        <f>SUM(C8:C99)</f>
        <v>1005758434</v>
      </c>
      <c r="D100" s="42">
        <f aca="true" t="shared" si="10" ref="D100:V100">SUM(D8:D99)</f>
        <v>127670308</v>
      </c>
      <c r="E100" s="55">
        <f t="shared" si="10"/>
        <v>1133428742</v>
      </c>
      <c r="F100" s="41">
        <f t="shared" si="10"/>
        <v>7014</v>
      </c>
      <c r="G100" s="42">
        <f t="shared" si="10"/>
        <v>5804495192</v>
      </c>
      <c r="H100" s="41">
        <f t="shared" si="10"/>
        <v>7078</v>
      </c>
      <c r="I100" s="42">
        <f t="shared" si="10"/>
        <v>1479155263</v>
      </c>
      <c r="J100" s="41">
        <f t="shared" si="10"/>
        <v>919</v>
      </c>
      <c r="K100" s="42">
        <f t="shared" si="10"/>
        <v>415147024</v>
      </c>
      <c r="L100" s="42">
        <f t="shared" si="10"/>
        <v>7698797479</v>
      </c>
      <c r="M100" s="42">
        <f t="shared" si="10"/>
        <v>5562146586</v>
      </c>
      <c r="N100" s="52">
        <f t="shared" si="10"/>
        <v>15011</v>
      </c>
      <c r="O100" s="53">
        <f t="shared" si="10"/>
        <v>13260944065</v>
      </c>
      <c r="P100" s="41">
        <f t="shared" si="10"/>
        <v>3851</v>
      </c>
      <c r="Q100" s="42">
        <f t="shared" si="10"/>
        <v>1550977068</v>
      </c>
      <c r="R100" s="42">
        <f t="shared" si="10"/>
        <v>258132405</v>
      </c>
      <c r="S100" s="41">
        <f t="shared" si="10"/>
        <v>3851</v>
      </c>
      <c r="T100" s="42">
        <f t="shared" si="10"/>
        <v>1809109473</v>
      </c>
      <c r="U100" s="41">
        <f t="shared" si="10"/>
        <v>18862</v>
      </c>
      <c r="V100" s="55">
        <f t="shared" si="10"/>
        <v>15070053538</v>
      </c>
      <c r="W100" s="47">
        <f t="shared" si="7"/>
        <v>0.7958328915279398</v>
      </c>
      <c r="X100" s="47">
        <f t="shared" si="9"/>
        <v>0.8799533479799373</v>
      </c>
      <c r="Y100" s="52">
        <f>SUM(Y8:Y99)</f>
        <v>320679</v>
      </c>
      <c r="Z100" s="53">
        <f>SUM(Z8:Z99)</f>
        <v>16203482280</v>
      </c>
      <c r="AA100" s="17"/>
    </row>
    <row r="101" spans="3:22" ht="13.5" thickTop="1">
      <c r="C101" s="43"/>
      <c r="D101" s="43"/>
      <c r="E101" s="43"/>
      <c r="F101" s="44"/>
      <c r="G101" s="43"/>
      <c r="H101" s="44"/>
      <c r="I101" s="43"/>
      <c r="J101" s="44"/>
      <c r="K101" s="43"/>
      <c r="L101" s="43"/>
      <c r="M101" s="43"/>
      <c r="N101" s="44"/>
      <c r="O101" s="43"/>
      <c r="P101" s="44"/>
      <c r="Q101" s="43"/>
      <c r="R101" s="43"/>
      <c r="S101" s="44"/>
      <c r="T101" s="43"/>
      <c r="U101" s="44"/>
      <c r="V101" s="43"/>
    </row>
  </sheetData>
  <mergeCells count="25">
    <mergeCell ref="W6:X6"/>
    <mergeCell ref="Y6:Z6"/>
    <mergeCell ref="W5:X5"/>
    <mergeCell ref="Y5:Z5"/>
    <mergeCell ref="B6:C6"/>
    <mergeCell ref="F6:G6"/>
    <mergeCell ref="H6:I6"/>
    <mergeCell ref="J6:K6"/>
    <mergeCell ref="N6:O6"/>
    <mergeCell ref="P6:Q6"/>
    <mergeCell ref="S6:T6"/>
    <mergeCell ref="U6:V6"/>
    <mergeCell ref="N5:O5"/>
    <mergeCell ref="P5:Q5"/>
    <mergeCell ref="S5:T5"/>
    <mergeCell ref="U5:V5"/>
    <mergeCell ref="B5:C5"/>
    <mergeCell ref="F5:G5"/>
    <mergeCell ref="H5:I5"/>
    <mergeCell ref="J5:K5"/>
    <mergeCell ref="A1:Z1"/>
    <mergeCell ref="A2:Z2"/>
    <mergeCell ref="B3:E4"/>
    <mergeCell ref="F3:X4"/>
    <mergeCell ref="Y3:Z4"/>
  </mergeCells>
  <printOptions/>
  <pageMargins left="0.75" right="0.75" top="1" bottom="1" header="0.5" footer="0.5"/>
  <pageSetup fitToHeight="9" fitToWidth="1" horizontalDpi="600" verticalDpi="600" orientation="landscape" paperSize="5" scale="65" r:id="rId1"/>
  <ignoredErrors>
    <ignoredError sqref="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FIN\TBS-SCT\HRMA-AGRH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Davis, Craig</dc:creator>
  <cp:keywords/>
  <dc:description/>
  <cp:lastModifiedBy>Szeto, Gene</cp:lastModifiedBy>
  <cp:lastPrinted>2012-02-28T14:03:40Z</cp:lastPrinted>
  <dcterms:created xsi:type="dcterms:W3CDTF">2011-11-14T15:08:01Z</dcterms:created>
  <dcterms:modified xsi:type="dcterms:W3CDTF">2012-03-09T15:39:36Z</dcterms:modified>
  <cp:category/>
  <cp:version/>
  <cp:contentType/>
  <cp:contentStatus/>
</cp:coreProperties>
</file>