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1" yWindow="65281" windowWidth="18780" windowHeight="8895" activeTab="0"/>
  </bookViews>
  <sheets>
    <sheet name="SEP-024" sheetId="1" r:id="rId1"/>
  </sheets>
  <definedNames>
    <definedName name="_xlnm.Print_Area" localSheetId="0">'SEP-024'!$A$1:$O$115</definedName>
    <definedName name="_xlnm.Print_Titles" localSheetId="0">'SEP-024'!$1:$3</definedName>
  </definedNames>
  <calcPr fullCalcOnLoad="1"/>
</workbook>
</file>

<file path=xl/sharedStrings.xml><?xml version="1.0" encoding="utf-8"?>
<sst xmlns="http://schemas.openxmlformats.org/spreadsheetml/2006/main" count="117" uniqueCount="101">
  <si>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</si>
  <si>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</si>
  <si>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</si>
  <si>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</si>
  <si>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</si>
  <si>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</si>
  <si>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</si>
  <si>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</si>
  <si>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</si>
  <si>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</si>
  <si>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</si>
  <si>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</si>
  <si>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Dépenses budgétaires du budget supplémentaire des dépenses par article courant de dépense</t>
  </si>
  <si>
    <t>Services publics, fournitures et approvi-sionnements</t>
  </si>
  <si>
    <t>Affaires étrangères et Commerce international</t>
  </si>
  <si>
    <t xml:space="preserve">Ministère </t>
  </si>
  <si>
    <t>Agriculture et Agroalimentaire</t>
  </si>
  <si>
    <t>Affaires indiennes et du Nord canadien</t>
  </si>
  <si>
    <t>Citoyenneté et Immigration</t>
  </si>
  <si>
    <t>Conseil du Trésor</t>
  </si>
  <si>
    <t>Conseil privé</t>
  </si>
  <si>
    <t>Défense nationale</t>
  </si>
  <si>
    <t xml:space="preserve">Centre de la sécurité des télécommunications </t>
  </si>
  <si>
    <t>Environnement</t>
  </si>
  <si>
    <t>Finances</t>
  </si>
  <si>
    <t>Industrie</t>
  </si>
  <si>
    <t>Patrimoine canadien</t>
  </si>
  <si>
    <t>Pêches et Océans</t>
  </si>
  <si>
    <t>Ressources humaines et Développement des compétences</t>
  </si>
  <si>
    <t>Ressources naturelles</t>
  </si>
  <si>
    <t>Santé</t>
  </si>
  <si>
    <t>Sécurité publique et Protection civile</t>
  </si>
  <si>
    <t>Transports</t>
  </si>
  <si>
    <t>Travaux publics et Services gouvernementaux</t>
  </si>
  <si>
    <t>Total des ministères, organismes et sociétés d’États</t>
  </si>
  <si>
    <t xml:space="preserve">Compte des opérations de l’assurance-emploi </t>
  </si>
  <si>
    <t>Ministère</t>
  </si>
  <si>
    <t xml:space="preserve">Agence canadienne de développement international </t>
  </si>
  <si>
    <t>Agence canadienne d’inspection des aliments</t>
  </si>
  <si>
    <t xml:space="preserve">Commission de l’immigration et du statut de réfugié </t>
  </si>
  <si>
    <t xml:space="preserve">Secrétariat </t>
  </si>
  <si>
    <t xml:space="preserve">Agence Parcs Canada </t>
  </si>
  <si>
    <t xml:space="preserve">Agence spatiale canadienne </t>
  </si>
  <si>
    <t xml:space="preserve">Conseil de recherches en sciences naturelles et en génie </t>
  </si>
  <si>
    <t>Conseil de recherches en sciences humaines</t>
  </si>
  <si>
    <t xml:space="preserve">Conseil des Arts du Canada </t>
  </si>
  <si>
    <t xml:space="preserve">Énergie atomique du Canada limitée </t>
  </si>
  <si>
    <t xml:space="preserve">Instituts de recherche en santé du Canada </t>
  </si>
  <si>
    <t>Agence canadienne de développement économique du Nord</t>
  </si>
  <si>
    <t xml:space="preserve">Agence des services frontaliers du Canada </t>
  </si>
  <si>
    <t xml:space="preserve">Gendarmerie royale du Canada </t>
  </si>
  <si>
    <t xml:space="preserve">Les Ponts Jacques-Cartier et Champlain Inc. </t>
  </si>
  <si>
    <t>VIA Rail Canada Inc.</t>
  </si>
  <si>
    <t xml:space="preserve">Services partagés Canada </t>
  </si>
  <si>
    <t xml:space="preserve">Agence fédérale de développement économique pour le Sud de
  l'Ontario     </t>
  </si>
  <si>
    <t>Conseil de la radiodiffusion et des télécommunications
  canadiennes</t>
  </si>
  <si>
    <t>Ministère, organisme ou société d’État
(en milliers de dollars)</t>
  </si>
  <si>
    <t xml:space="preserve">Personnel
</t>
  </si>
  <si>
    <t xml:space="preserve">Transports
et
communications
</t>
  </si>
  <si>
    <t xml:space="preserve">Information
</t>
  </si>
  <si>
    <t xml:space="preserve">Location
</t>
  </si>
  <si>
    <t xml:space="preserve">Acquisition de terrains, de bâtiments et d'ouvrages
</t>
  </si>
  <si>
    <t xml:space="preserve">Acquisition de machines et de matériel
</t>
  </si>
  <si>
    <t xml:space="preserve">Paiements de transfert
</t>
  </si>
  <si>
    <t xml:space="preserve">Services de la dette publique
</t>
  </si>
  <si>
    <t xml:space="preserve">Total
des dépenses nettes*
</t>
  </si>
  <si>
    <t xml:space="preserve">Autres subventions et paiements
                </t>
  </si>
  <si>
    <t>Total</t>
  </si>
  <si>
    <t xml:space="preserve">Moins :  
Fonds disponibles
</t>
  </si>
  <si>
    <t xml:space="preserve">Services professionnels
et spéciaux 
 </t>
  </si>
  <si>
    <t>Commission canadienne des affaires polaires</t>
  </si>
  <si>
    <t>Agence de développement économique du Canada pour les</t>
  </si>
  <si>
    <t>régions du Québec</t>
  </si>
  <si>
    <t>Agence de promotion économique du Canada atlantique</t>
  </si>
  <si>
    <t>Société d’expansion du Cap-Breton</t>
  </si>
  <si>
    <t>Anciens combattants</t>
  </si>
  <si>
    <t>Diversification de l’économie de l’Ouest canadien</t>
  </si>
  <si>
    <t>Tribunal canadien du commerce extérieur</t>
  </si>
  <si>
    <t>Conseil national de recherches du Canada</t>
  </si>
  <si>
    <t>Justice</t>
  </si>
  <si>
    <t>Service administratif des tribunaux judiciaires</t>
  </si>
  <si>
    <t>Bureau du directeur des poursuites pénales</t>
  </si>
  <si>
    <t>Parlement</t>
  </si>
  <si>
    <t>Chambre des communes</t>
  </si>
  <si>
    <t>Bibliothèque du Parlement</t>
  </si>
  <si>
    <t>Société Radio-Canada</t>
  </si>
  <si>
    <t>Musée canadien des droits de la personne</t>
  </si>
  <si>
    <t>Musée national des sciences et de la technologie</t>
  </si>
  <si>
    <t>Commission de la fonction publique</t>
  </si>
  <si>
    <t>Société canadienne d’hypothèques et de logement</t>
  </si>
  <si>
    <t>Commission canadienne de sûreté nucléaire</t>
  </si>
  <si>
    <t>Office national de l’énergie</t>
  </si>
  <si>
    <t>Agence de la santé publique du Canada</t>
  </si>
  <si>
    <t>Service canadien du renseignement de sécurité</t>
  </si>
  <si>
    <t>La Société des ponts fédéraux Limitée</t>
  </si>
  <si>
    <t>Bureau de l’infrastructure du Canada</t>
  </si>
  <si>
    <t>Centre de recherches pour le développement international</t>
  </si>
  <si>
    <t>Comité de surveillance des activités de renseignement de sécurité</t>
  </si>
  <si>
    <t>Commission d’examen des plaintes concernant la police militaire</t>
  </si>
  <si>
    <t xml:space="preserve">Achats de services de réparation et d'entretien
</t>
  </si>
  <si>
    <t>*Il se peut que les montants totaux ne correspondent pas au « Sommaire du présent budget supplémentaire des dépenses » dans la publication du Budget supplémentaire des dépenses (B) 2012-2013 parce qu'ils ont été arrondis.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</si>
</sst>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[&lt;=9999999]###\-####;###\-###\-####"/>
    <numFmt numFmtId="166" formatCode="0_ ;[Red]\-0\ "/>
    <numFmt numFmtId="167" formatCode="\(\)"/>
    <numFmt numFmtId="168" formatCode="\(\7\)"/>
    <numFmt numFmtId="169" formatCode="[$-409]h:mm:ss\ AM/PM"/>
    <numFmt numFmtId="170" formatCode="0_00"/>
    <numFmt numFmtId="171" formatCode="#\ ##0"/>
  </numFmts>
  <fonts count="8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 indent="1"/>
    </xf>
    <xf numFmtId="0" fontId="6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171" fontId="4" fillId="0" borderId="0" xfId="0" applyNumberFormat="1" applyFont="1" applyAlignment="1">
      <alignment horizontal="center"/>
    </xf>
    <xf numFmtId="171" fontId="4" fillId="0" borderId="2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1" fillId="0" borderId="0" xfId="0" applyFont="1" applyAlignment="1">
      <alignment/>
    </xf>
    <xf numFmtId="0" fontId="5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="125" zoomScaleNormal="125" workbookViewId="0" topLeftCell="A1">
      <selection activeCell="A6" sqref="A6"/>
    </sheetView>
  </sheetViews>
  <sheetFormatPr defaultColWidth="9.140625" defaultRowHeight="12.75"/>
  <cols>
    <col min="1" max="1" width="46.28125" style="0" customWidth="1"/>
    <col min="2" max="2" width="10.140625" style="0" customWidth="1"/>
    <col min="3" max="3" width="14.7109375" style="0" customWidth="1"/>
    <col min="4" max="4" width="13.140625" style="0" customWidth="1"/>
    <col min="5" max="5" width="14.140625" style="0" customWidth="1"/>
    <col min="6" max="6" width="14.28125" style="0" customWidth="1"/>
    <col min="7" max="7" width="13.57421875" style="0" customWidth="1"/>
    <col min="8" max="8" width="12.57421875" style="0" customWidth="1"/>
    <col min="9" max="9" width="11.421875" style="0" customWidth="1"/>
    <col min="10" max="10" width="12.421875" style="0" customWidth="1"/>
    <col min="11" max="11" width="10.57421875" style="0" customWidth="1"/>
    <col min="12" max="12" width="8.421875" style="0" customWidth="1"/>
    <col min="13" max="13" width="9.28125" style="0" customWidth="1"/>
    <col min="14" max="14" width="11.00390625" style="0" customWidth="1"/>
    <col min="15" max="15" width="11.7109375" style="0" customWidth="1"/>
  </cols>
  <sheetData>
    <row r="1" spans="1:15" ht="34.5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69.75" customHeight="1">
      <c r="A2" s="6" t="s">
        <v>56</v>
      </c>
      <c r="B2" s="7" t="s">
        <v>57</v>
      </c>
      <c r="C2" s="7" t="s">
        <v>58</v>
      </c>
      <c r="D2" s="7" t="s">
        <v>59</v>
      </c>
      <c r="E2" s="7" t="s">
        <v>69</v>
      </c>
      <c r="F2" s="7" t="s">
        <v>60</v>
      </c>
      <c r="G2" s="7" t="s">
        <v>99</v>
      </c>
      <c r="H2" s="7" t="s">
        <v>13</v>
      </c>
      <c r="I2" s="7" t="s">
        <v>61</v>
      </c>
      <c r="J2" s="7" t="s">
        <v>62</v>
      </c>
      <c r="K2" s="7" t="s">
        <v>63</v>
      </c>
      <c r="L2" s="7" t="s">
        <v>64</v>
      </c>
      <c r="M2" s="7" t="s">
        <v>66</v>
      </c>
      <c r="N2" s="7" t="s">
        <v>68</v>
      </c>
      <c r="O2" s="8" t="s">
        <v>65</v>
      </c>
    </row>
    <row r="3" spans="1:15" ht="12.75">
      <c r="A3" s="9"/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9"/>
      <c r="O3" s="9"/>
    </row>
    <row r="4" spans="1:15" ht="12.75">
      <c r="A4" s="11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15" ht="12.75">
      <c r="A5" s="14" t="s">
        <v>36</v>
      </c>
      <c r="B5" s="15">
        <v>24037</v>
      </c>
      <c r="C5" s="15">
        <v>-652</v>
      </c>
      <c r="D5" s="15">
        <v>-3</v>
      </c>
      <c r="E5" s="15">
        <v>-1698</v>
      </c>
      <c r="F5" s="15">
        <v>-5152</v>
      </c>
      <c r="G5" s="15">
        <v>-233</v>
      </c>
      <c r="H5" s="15">
        <v>-1513</v>
      </c>
      <c r="I5" s="15">
        <v>2841</v>
      </c>
      <c r="J5" s="15">
        <v>-4787</v>
      </c>
      <c r="K5" s="15">
        <v>750</v>
      </c>
      <c r="L5" s="15">
        <v>0</v>
      </c>
      <c r="M5" s="15">
        <v>0</v>
      </c>
      <c r="N5" s="15">
        <v>27900</v>
      </c>
      <c r="O5" s="21">
        <f>SUM(B5:M5)-N5</f>
        <v>-14310</v>
      </c>
    </row>
    <row r="6" spans="1:15" ht="12.75">
      <c r="A6" s="14" t="s">
        <v>37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151125</v>
      </c>
      <c r="L6" s="15">
        <v>0</v>
      </c>
      <c r="M6" s="15">
        <v>0</v>
      </c>
      <c r="N6" s="15">
        <v>120000</v>
      </c>
      <c r="O6" s="21">
        <f>SUM(B6:M6)-N6</f>
        <v>31125</v>
      </c>
    </row>
    <row r="7" spans="1:15" ht="12.75">
      <c r="A7" s="14" t="s">
        <v>96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214</v>
      </c>
      <c r="N7" s="15">
        <v>0</v>
      </c>
      <c r="O7" s="21">
        <f>SUM(B7:M7)-N7</f>
        <v>214</v>
      </c>
    </row>
    <row r="8" spans="1:15" ht="12.75">
      <c r="A8" s="1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1"/>
    </row>
    <row r="9" spans="1:15" ht="12.75">
      <c r="A9" s="11" t="s">
        <v>17</v>
      </c>
      <c r="B9" s="26"/>
      <c r="C9" s="26"/>
      <c r="D9" s="26"/>
      <c r="E9" s="26"/>
      <c r="F9" s="26"/>
      <c r="G9" s="15"/>
      <c r="H9" s="15"/>
      <c r="I9" s="15"/>
      <c r="J9" s="15"/>
      <c r="K9" s="15"/>
      <c r="L9" s="15"/>
      <c r="M9" s="15"/>
      <c r="N9" s="15"/>
      <c r="O9" s="21"/>
    </row>
    <row r="10" spans="1:15" ht="12.75">
      <c r="A10" s="14" t="s">
        <v>36</v>
      </c>
      <c r="B10" s="15">
        <v>38252</v>
      </c>
      <c r="C10" s="15">
        <v>13551</v>
      </c>
      <c r="D10" s="15">
        <v>3145</v>
      </c>
      <c r="E10" s="15">
        <v>79167</v>
      </c>
      <c r="F10" s="15">
        <v>2993</v>
      </c>
      <c r="G10" s="15">
        <v>1645</v>
      </c>
      <c r="H10" s="15">
        <v>2526</v>
      </c>
      <c r="I10" s="15">
        <v>0</v>
      </c>
      <c r="J10" s="15">
        <v>0</v>
      </c>
      <c r="K10" s="15">
        <v>229459</v>
      </c>
      <c r="L10" s="15">
        <v>0</v>
      </c>
      <c r="M10" s="15">
        <v>124000</v>
      </c>
      <c r="N10" s="15">
        <v>25863</v>
      </c>
      <c r="O10" s="21">
        <f>SUM(B10:M10)-N10</f>
        <v>468875</v>
      </c>
    </row>
    <row r="11" spans="1:15" ht="12.75">
      <c r="A11" s="14" t="s">
        <v>70</v>
      </c>
      <c r="B11" s="15">
        <v>17</v>
      </c>
      <c r="C11" s="15">
        <v>1</v>
      </c>
      <c r="D11" s="15">
        <v>1</v>
      </c>
      <c r="E11" s="15">
        <v>10</v>
      </c>
      <c r="F11" s="15">
        <v>0</v>
      </c>
      <c r="G11" s="15">
        <v>0</v>
      </c>
      <c r="H11" s="15">
        <v>1</v>
      </c>
      <c r="I11" s="15">
        <v>0</v>
      </c>
      <c r="J11" s="15">
        <v>0</v>
      </c>
      <c r="K11" s="15">
        <v>10</v>
      </c>
      <c r="L11" s="15">
        <v>0</v>
      </c>
      <c r="M11" s="15">
        <v>7</v>
      </c>
      <c r="N11" s="15">
        <v>0</v>
      </c>
      <c r="O11" s="21">
        <f>SUM(B11:M11)-N11</f>
        <v>47</v>
      </c>
    </row>
    <row r="12" spans="1:15" ht="12.75">
      <c r="A12" s="11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1"/>
    </row>
    <row r="13" spans="1:15" ht="12.75">
      <c r="A13" s="11" t="s">
        <v>71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1"/>
    </row>
    <row r="14" spans="1:15" ht="10.5" customHeight="1">
      <c r="A14" s="14" t="s">
        <v>72</v>
      </c>
      <c r="B14" s="15">
        <v>0</v>
      </c>
      <c r="C14" s="15">
        <v>150</v>
      </c>
      <c r="D14" s="15">
        <v>0</v>
      </c>
      <c r="E14" s="15">
        <v>-150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15450</v>
      </c>
      <c r="L14" s="15">
        <v>0</v>
      </c>
      <c r="M14" s="15">
        <v>0</v>
      </c>
      <c r="N14" s="15">
        <v>7295</v>
      </c>
      <c r="O14" s="21">
        <f>SUM(B14:M14)-N14</f>
        <v>8155</v>
      </c>
    </row>
    <row r="15" spans="1:15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1"/>
    </row>
    <row r="16" spans="1:15" ht="12.75">
      <c r="A16" s="11" t="s">
        <v>73</v>
      </c>
      <c r="B16" s="26"/>
      <c r="C16" s="26"/>
      <c r="D16" s="26"/>
      <c r="E16" s="26"/>
      <c r="F16" s="26"/>
      <c r="G16" s="15"/>
      <c r="H16" s="15"/>
      <c r="I16" s="15"/>
      <c r="J16" s="15"/>
      <c r="K16" s="15"/>
      <c r="L16" s="15"/>
      <c r="M16" s="15"/>
      <c r="N16" s="15"/>
      <c r="O16" s="21"/>
    </row>
    <row r="17" spans="1:15" ht="12.75">
      <c r="A17" s="14" t="s">
        <v>36</v>
      </c>
      <c r="B17" s="15">
        <v>0</v>
      </c>
      <c r="C17" s="15">
        <v>0</v>
      </c>
      <c r="D17" s="15">
        <v>0</v>
      </c>
      <c r="E17" s="15">
        <v>-150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16626</v>
      </c>
      <c r="L17" s="15">
        <v>0</v>
      </c>
      <c r="M17" s="15">
        <v>0</v>
      </c>
      <c r="N17" s="15">
        <v>1602</v>
      </c>
      <c r="O17" s="21">
        <f>SUM(B17:M17)-N17</f>
        <v>14874</v>
      </c>
    </row>
    <row r="18" spans="1:15" ht="12.75">
      <c r="A18" s="14" t="s">
        <v>74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3399</v>
      </c>
      <c r="N18" s="15">
        <v>0</v>
      </c>
      <c r="O18" s="21">
        <f>SUM(B18:M18)-N18</f>
        <v>3399</v>
      </c>
    </row>
    <row r="19" spans="1:15" ht="12.75">
      <c r="A19" s="1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1"/>
    </row>
    <row r="20" spans="1:15" ht="12.75">
      <c r="A20" s="11" t="s">
        <v>16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1"/>
    </row>
    <row r="21" spans="1:15" ht="12.75">
      <c r="A21" s="14" t="s">
        <v>15</v>
      </c>
      <c r="B21" s="15">
        <v>0</v>
      </c>
      <c r="C21" s="15">
        <v>1125</v>
      </c>
      <c r="D21" s="15">
        <v>226</v>
      </c>
      <c r="E21" s="15">
        <v>4594</v>
      </c>
      <c r="F21" s="15">
        <v>166</v>
      </c>
      <c r="G21" s="15">
        <v>1158</v>
      </c>
      <c r="H21" s="15">
        <v>1577</v>
      </c>
      <c r="I21" s="15">
        <v>3</v>
      </c>
      <c r="J21" s="15">
        <v>14</v>
      </c>
      <c r="K21" s="15">
        <v>216886</v>
      </c>
      <c r="L21" s="15">
        <v>0</v>
      </c>
      <c r="M21" s="15">
        <v>416</v>
      </c>
      <c r="N21" s="15">
        <v>10862</v>
      </c>
      <c r="O21" s="21">
        <f>SUM(B21:M21)-N21</f>
        <v>215303</v>
      </c>
    </row>
    <row r="22" spans="1:15" ht="12.75">
      <c r="A22" s="14" t="s">
        <v>38</v>
      </c>
      <c r="B22" s="15">
        <v>0</v>
      </c>
      <c r="C22" s="15">
        <v>0</v>
      </c>
      <c r="D22" s="15">
        <v>0</v>
      </c>
      <c r="E22" s="15">
        <v>-252</v>
      </c>
      <c r="F22" s="15">
        <v>0</v>
      </c>
      <c r="G22" s="15">
        <v>0</v>
      </c>
      <c r="H22" s="15">
        <v>0</v>
      </c>
      <c r="I22" s="15">
        <v>0</v>
      </c>
      <c r="J22" s="15">
        <v>276</v>
      </c>
      <c r="K22" s="15">
        <v>0</v>
      </c>
      <c r="L22" s="15">
        <v>0</v>
      </c>
      <c r="M22" s="15">
        <v>0</v>
      </c>
      <c r="N22" s="15">
        <v>0</v>
      </c>
      <c r="O22" s="21">
        <f>SUM(B22:M22)-N22</f>
        <v>24</v>
      </c>
    </row>
    <row r="23" spans="1:15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1"/>
    </row>
    <row r="24" spans="1:15" ht="12.75">
      <c r="A24" s="11" t="s">
        <v>75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1"/>
    </row>
    <row r="25" spans="1:15" ht="12.75">
      <c r="A25" s="14" t="s">
        <v>36</v>
      </c>
      <c r="B25" s="15">
        <v>0</v>
      </c>
      <c r="C25" s="15">
        <v>0</v>
      </c>
      <c r="D25" s="15">
        <v>0</v>
      </c>
      <c r="E25" s="15">
        <v>2752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53016</v>
      </c>
      <c r="L25" s="15">
        <v>0</v>
      </c>
      <c r="M25" s="15">
        <v>0</v>
      </c>
      <c r="N25" s="15">
        <v>36922</v>
      </c>
      <c r="O25" s="21">
        <f>SUM(B25:M25)-N25</f>
        <v>18846</v>
      </c>
    </row>
    <row r="26" spans="1:15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1"/>
    </row>
    <row r="27" spans="1:15" ht="12.75">
      <c r="A27" s="11" t="s">
        <v>18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1"/>
    </row>
    <row r="28" spans="1:15" ht="12.75">
      <c r="A28" s="14" t="s">
        <v>15</v>
      </c>
      <c r="B28" s="15">
        <v>5668</v>
      </c>
      <c r="C28" s="15">
        <v>789</v>
      </c>
      <c r="D28" s="15">
        <v>31</v>
      </c>
      <c r="E28" s="15">
        <v>10762</v>
      </c>
      <c r="F28" s="15">
        <v>3926</v>
      </c>
      <c r="G28" s="17">
        <v>205</v>
      </c>
      <c r="H28" s="15">
        <v>2662</v>
      </c>
      <c r="I28" s="15">
        <v>0</v>
      </c>
      <c r="J28" s="15">
        <v>525</v>
      </c>
      <c r="K28" s="15">
        <v>0</v>
      </c>
      <c r="L28" s="15">
        <v>0</v>
      </c>
      <c r="M28" s="15">
        <v>446</v>
      </c>
      <c r="N28" s="15">
        <v>15566</v>
      </c>
      <c r="O28" s="21">
        <f>SUM(B28:M28)-N28</f>
        <v>9448</v>
      </c>
    </row>
    <row r="29" spans="1:15" ht="12.75">
      <c r="A29" s="14" t="s">
        <v>39</v>
      </c>
      <c r="B29" s="15">
        <v>1425</v>
      </c>
      <c r="C29" s="15">
        <v>0</v>
      </c>
      <c r="D29" s="15">
        <v>0</v>
      </c>
      <c r="E29" s="17">
        <v>381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1890</v>
      </c>
      <c r="O29" s="21">
        <f>SUM(B29:M29)-N29</f>
        <v>-84</v>
      </c>
    </row>
    <row r="30" spans="1:15" ht="12.75">
      <c r="A30" s="1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1"/>
    </row>
    <row r="31" spans="1:15" ht="12.75">
      <c r="A31" s="11" t="s">
        <v>19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1"/>
    </row>
    <row r="32" spans="1:15" ht="12.75">
      <c r="A32" s="14" t="s">
        <v>40</v>
      </c>
      <c r="B32" s="15">
        <v>82056</v>
      </c>
      <c r="C32" s="15">
        <v>213</v>
      </c>
      <c r="D32" s="15">
        <v>-24</v>
      </c>
      <c r="E32" s="15">
        <v>1244</v>
      </c>
      <c r="F32" s="15">
        <v>-23</v>
      </c>
      <c r="G32" s="15">
        <v>0</v>
      </c>
      <c r="H32" s="15">
        <v>24</v>
      </c>
      <c r="I32" s="15">
        <v>0</v>
      </c>
      <c r="J32" s="15">
        <v>0</v>
      </c>
      <c r="K32" s="15">
        <v>0</v>
      </c>
      <c r="L32" s="15">
        <v>0</v>
      </c>
      <c r="M32" s="15">
        <v>-3</v>
      </c>
      <c r="N32" s="15">
        <v>1927</v>
      </c>
      <c r="O32" s="21">
        <f>SUM(B32:M32)-N32</f>
        <v>81560</v>
      </c>
    </row>
    <row r="33" spans="1:16" ht="12.75">
      <c r="A33" s="1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1"/>
      <c r="P33" s="1"/>
    </row>
    <row r="34" spans="1:15" ht="12.75">
      <c r="A34" s="11" t="s">
        <v>20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1"/>
    </row>
    <row r="35" spans="1:15" ht="12.75">
      <c r="A35" s="14" t="s">
        <v>36</v>
      </c>
      <c r="B35" s="15">
        <v>3991</v>
      </c>
      <c r="C35" s="15">
        <v>428</v>
      </c>
      <c r="D35" s="15">
        <v>61</v>
      </c>
      <c r="E35" s="15">
        <v>1080</v>
      </c>
      <c r="F35" s="15">
        <v>40</v>
      </c>
      <c r="G35" s="15">
        <v>17</v>
      </c>
      <c r="H35" s="15">
        <v>20</v>
      </c>
      <c r="I35" s="15">
        <v>0</v>
      </c>
      <c r="J35" s="15">
        <v>15</v>
      </c>
      <c r="K35" s="15">
        <v>100</v>
      </c>
      <c r="L35" s="15">
        <v>0</v>
      </c>
      <c r="M35" s="15">
        <v>778</v>
      </c>
      <c r="N35" s="15">
        <v>1750</v>
      </c>
      <c r="O35" s="21">
        <f>SUM(B35:M35)-N35</f>
        <v>4780</v>
      </c>
    </row>
    <row r="36" spans="1:15" ht="12.75">
      <c r="A36" s="14" t="s">
        <v>97</v>
      </c>
      <c r="B36" s="15">
        <v>121</v>
      </c>
      <c r="C36" s="15">
        <v>0</v>
      </c>
      <c r="D36" s="15">
        <v>0</v>
      </c>
      <c r="E36" s="15">
        <v>23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21">
        <f>SUM(B36:M36)-N36</f>
        <v>144</v>
      </c>
    </row>
    <row r="37" spans="1:15" ht="12.75">
      <c r="A37" s="11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21"/>
    </row>
    <row r="38" spans="1:15" ht="12.75">
      <c r="A38" s="11" t="s">
        <v>21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1"/>
    </row>
    <row r="39" spans="1:15" ht="12.75">
      <c r="A39" s="14" t="s">
        <v>15</v>
      </c>
      <c r="B39" s="15">
        <v>20413</v>
      </c>
      <c r="C39" s="15">
        <v>0</v>
      </c>
      <c r="D39" s="17">
        <v>-220</v>
      </c>
      <c r="E39" s="15">
        <v>231776</v>
      </c>
      <c r="F39" s="17">
        <v>0</v>
      </c>
      <c r="G39" s="15">
        <v>0</v>
      </c>
      <c r="H39" s="17">
        <v>0</v>
      </c>
      <c r="I39" s="15">
        <v>385</v>
      </c>
      <c r="J39" s="15">
        <v>102655</v>
      </c>
      <c r="K39" s="15">
        <v>0</v>
      </c>
      <c r="L39" s="15">
        <v>0</v>
      </c>
      <c r="M39" s="15">
        <v>0</v>
      </c>
      <c r="N39" s="15">
        <v>370726</v>
      </c>
      <c r="O39" s="21">
        <f>SUM(B39:M39)-N39</f>
        <v>-15717</v>
      </c>
    </row>
    <row r="40" spans="1:15" ht="12.75">
      <c r="A40" s="14" t="s">
        <v>22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16798</v>
      </c>
      <c r="N40" s="15">
        <v>6498</v>
      </c>
      <c r="O40" s="21">
        <f>SUM(B40:M40)-N40</f>
        <v>10300</v>
      </c>
    </row>
    <row r="41" spans="1:15" ht="12.75">
      <c r="A41" s="14" t="s">
        <v>98</v>
      </c>
      <c r="B41" s="15">
        <v>298</v>
      </c>
      <c r="C41" s="15">
        <v>354</v>
      </c>
      <c r="D41" s="15">
        <v>2</v>
      </c>
      <c r="E41" s="15">
        <v>3299</v>
      </c>
      <c r="F41" s="15">
        <v>0</v>
      </c>
      <c r="G41" s="15">
        <v>3</v>
      </c>
      <c r="H41" s="15">
        <v>59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21">
        <f>SUM(B41:M41)-N41</f>
        <v>4015</v>
      </c>
    </row>
    <row r="42" spans="1:15" ht="12.75">
      <c r="A42" s="1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21"/>
    </row>
    <row r="43" spans="1:15" ht="12.75">
      <c r="A43" s="11" t="s">
        <v>76</v>
      </c>
      <c r="B43" s="15">
        <v>0</v>
      </c>
      <c r="C43" s="15">
        <v>0</v>
      </c>
      <c r="D43" s="15">
        <v>0</v>
      </c>
      <c r="E43" s="15">
        <v>-150</v>
      </c>
      <c r="F43" s="15">
        <v>0</v>
      </c>
      <c r="G43" s="15"/>
      <c r="H43" s="15"/>
      <c r="I43" s="15">
        <v>0</v>
      </c>
      <c r="J43" s="15">
        <v>0</v>
      </c>
      <c r="K43" s="15">
        <v>26481</v>
      </c>
      <c r="L43" s="15">
        <v>0</v>
      </c>
      <c r="M43" s="15">
        <v>0</v>
      </c>
      <c r="N43" s="15">
        <v>8228</v>
      </c>
      <c r="O43" s="21">
        <f>SUM(B43:M43)-N43</f>
        <v>18103</v>
      </c>
    </row>
    <row r="44" spans="1:15" ht="12.75">
      <c r="A44" s="1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21"/>
    </row>
    <row r="45" spans="1:15" ht="12.75">
      <c r="A45" s="11" t="s">
        <v>23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21"/>
    </row>
    <row r="46" spans="1:15" ht="12.75">
      <c r="A46" s="14" t="s">
        <v>15</v>
      </c>
      <c r="B46" s="15">
        <v>6193</v>
      </c>
      <c r="C46" s="15">
        <v>598</v>
      </c>
      <c r="D46" s="15">
        <v>34</v>
      </c>
      <c r="E46" s="15">
        <v>1557</v>
      </c>
      <c r="F46" s="15">
        <v>238</v>
      </c>
      <c r="G46" s="15">
        <v>221</v>
      </c>
      <c r="H46" s="15">
        <v>388</v>
      </c>
      <c r="I46" s="15">
        <v>16</v>
      </c>
      <c r="J46" s="15">
        <v>711</v>
      </c>
      <c r="K46" s="15">
        <v>7818</v>
      </c>
      <c r="L46" s="15">
        <v>0</v>
      </c>
      <c r="M46" s="15">
        <v>66</v>
      </c>
      <c r="N46" s="15">
        <v>12816</v>
      </c>
      <c r="O46" s="21">
        <f>SUM(B46:M46)-N46</f>
        <v>5024</v>
      </c>
    </row>
    <row r="47" spans="1:15" ht="12.75">
      <c r="A47" s="14" t="s">
        <v>41</v>
      </c>
      <c r="B47" s="15">
        <v>492</v>
      </c>
      <c r="C47" s="15">
        <v>610</v>
      </c>
      <c r="D47" s="15">
        <v>134</v>
      </c>
      <c r="E47" s="15">
        <v>2843</v>
      </c>
      <c r="F47" s="15">
        <v>40</v>
      </c>
      <c r="G47" s="15">
        <v>0</v>
      </c>
      <c r="H47" s="15">
        <v>160</v>
      </c>
      <c r="I47" s="15">
        <v>0</v>
      </c>
      <c r="J47" s="15">
        <v>87</v>
      </c>
      <c r="K47" s="15">
        <v>130</v>
      </c>
      <c r="L47" s="15">
        <v>0</v>
      </c>
      <c r="M47" s="15">
        <v>0</v>
      </c>
      <c r="N47" s="15">
        <v>4508</v>
      </c>
      <c r="O47" s="21">
        <f>SUM(B47:M47)-N47</f>
        <v>-12</v>
      </c>
    </row>
    <row r="48" spans="1:15" ht="12.75">
      <c r="A48" s="1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21"/>
    </row>
    <row r="49" spans="1:15" ht="12.75">
      <c r="A49" s="11" t="s">
        <v>24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21"/>
    </row>
    <row r="50" spans="1:15" ht="12.75">
      <c r="A50" s="16" t="s">
        <v>15</v>
      </c>
      <c r="B50" s="15">
        <v>0</v>
      </c>
      <c r="C50" s="15">
        <v>0</v>
      </c>
      <c r="D50" s="15">
        <v>0</v>
      </c>
      <c r="E50" s="15">
        <v>1136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1434386</v>
      </c>
      <c r="L50" s="15">
        <v>-1194000</v>
      </c>
      <c r="M50" s="15">
        <v>0</v>
      </c>
      <c r="N50" s="15">
        <v>2540</v>
      </c>
      <c r="O50" s="21">
        <f>SUM(B50:M50)-N50</f>
        <v>238982</v>
      </c>
    </row>
    <row r="51" spans="1:15" ht="12.75">
      <c r="A51" s="16" t="s">
        <v>77</v>
      </c>
      <c r="B51" s="17">
        <v>0</v>
      </c>
      <c r="C51" s="15">
        <v>0</v>
      </c>
      <c r="D51" s="15">
        <v>0</v>
      </c>
      <c r="E51" s="15">
        <v>0</v>
      </c>
      <c r="F51" s="15">
        <v>0</v>
      </c>
      <c r="G51" s="15">
        <v>300</v>
      </c>
      <c r="H51" s="15">
        <v>0</v>
      </c>
      <c r="I51" s="15">
        <v>0</v>
      </c>
      <c r="J51" s="15">
        <v>1000</v>
      </c>
      <c r="K51" s="15">
        <v>0</v>
      </c>
      <c r="L51" s="15">
        <v>0</v>
      </c>
      <c r="M51" s="15">
        <v>0</v>
      </c>
      <c r="N51" s="15">
        <v>0</v>
      </c>
      <c r="O51" s="21">
        <f>SUM(B51:M51)-N51</f>
        <v>1300</v>
      </c>
    </row>
    <row r="52" spans="1:15" ht="12.75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21"/>
    </row>
    <row r="53" spans="1:15" ht="12.75">
      <c r="A53" s="11" t="s">
        <v>25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21"/>
    </row>
    <row r="54" spans="1:15" ht="12.75">
      <c r="A54" s="14" t="s">
        <v>15</v>
      </c>
      <c r="B54" s="15">
        <v>57</v>
      </c>
      <c r="C54" s="15">
        <v>1695</v>
      </c>
      <c r="D54" s="15">
        <v>10</v>
      </c>
      <c r="E54" s="15">
        <v>-6183</v>
      </c>
      <c r="F54" s="15">
        <v>16</v>
      </c>
      <c r="G54" s="15">
        <v>1000</v>
      </c>
      <c r="H54" s="15">
        <v>544</v>
      </c>
      <c r="I54" s="15">
        <v>0</v>
      </c>
      <c r="J54" s="15">
        <v>9147</v>
      </c>
      <c r="K54" s="15">
        <v>25162</v>
      </c>
      <c r="L54" s="15">
        <v>0</v>
      </c>
      <c r="M54" s="15">
        <v>38099</v>
      </c>
      <c r="N54" s="15">
        <v>4200</v>
      </c>
      <c r="O54" s="21">
        <f aca="true" t="shared" si="0" ref="O54:O59">SUM(B54:M54)-N54</f>
        <v>65347</v>
      </c>
    </row>
    <row r="55" spans="1:15" ht="12.75">
      <c r="A55" s="14" t="s">
        <v>42</v>
      </c>
      <c r="B55" s="15">
        <v>0</v>
      </c>
      <c r="C55" s="15">
        <v>0</v>
      </c>
      <c r="D55" s="15">
        <v>0</v>
      </c>
      <c r="E55" s="15">
        <v>356</v>
      </c>
      <c r="F55" s="15">
        <v>0</v>
      </c>
      <c r="G55" s="15">
        <v>0</v>
      </c>
      <c r="H55" s="15">
        <v>0</v>
      </c>
      <c r="I55" s="15">
        <v>-1002</v>
      </c>
      <c r="J55" s="15">
        <v>0</v>
      </c>
      <c r="K55" s="15">
        <v>1452</v>
      </c>
      <c r="L55" s="15">
        <v>0</v>
      </c>
      <c r="M55" s="15">
        <v>0</v>
      </c>
      <c r="N55" s="15">
        <v>806</v>
      </c>
      <c r="O55" s="21">
        <f t="shared" si="0"/>
        <v>0</v>
      </c>
    </row>
    <row r="56" spans="1:15" s="5" customFormat="1" ht="24.75" customHeight="1">
      <c r="A56" s="16" t="s">
        <v>54</v>
      </c>
      <c r="B56" s="22">
        <v>0</v>
      </c>
      <c r="C56" s="22">
        <v>0</v>
      </c>
      <c r="D56" s="22">
        <v>-398</v>
      </c>
      <c r="E56" s="22">
        <v>-150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48294</v>
      </c>
      <c r="L56" s="22">
        <v>0</v>
      </c>
      <c r="M56" s="22">
        <v>0</v>
      </c>
      <c r="N56" s="22">
        <v>10400</v>
      </c>
      <c r="O56" s="21">
        <f t="shared" si="0"/>
        <v>37346</v>
      </c>
    </row>
    <row r="57" spans="1:15" ht="12.75">
      <c r="A57" s="14" t="s">
        <v>78</v>
      </c>
      <c r="B57" s="15">
        <v>28170</v>
      </c>
      <c r="C57" s="15">
        <v>3930</v>
      </c>
      <c r="D57" s="15">
        <v>1206</v>
      </c>
      <c r="E57" s="15">
        <v>8486</v>
      </c>
      <c r="F57" s="15">
        <v>953</v>
      </c>
      <c r="G57" s="15">
        <v>3410</v>
      </c>
      <c r="H57" s="15">
        <v>14486</v>
      </c>
      <c r="I57" s="15">
        <v>0</v>
      </c>
      <c r="J57" s="15">
        <v>198</v>
      </c>
      <c r="K57" s="15">
        <v>90150</v>
      </c>
      <c r="L57" s="15">
        <v>0</v>
      </c>
      <c r="M57" s="15">
        <v>1655</v>
      </c>
      <c r="N57" s="15">
        <v>1295</v>
      </c>
      <c r="O57" s="21">
        <f t="shared" si="0"/>
        <v>151349</v>
      </c>
    </row>
    <row r="58" spans="1:15" ht="12.75">
      <c r="A58" s="14" t="s">
        <v>43</v>
      </c>
      <c r="B58" s="15">
        <v>742</v>
      </c>
      <c r="C58" s="15">
        <v>312</v>
      </c>
      <c r="D58" s="15">
        <v>34</v>
      </c>
      <c r="E58" s="15">
        <v>592</v>
      </c>
      <c r="F58" s="15">
        <v>32</v>
      </c>
      <c r="G58" s="15">
        <v>91</v>
      </c>
      <c r="H58" s="15">
        <v>35</v>
      </c>
      <c r="I58" s="15">
        <v>0</v>
      </c>
      <c r="J58" s="15">
        <v>155</v>
      </c>
      <c r="K58" s="15">
        <v>29142</v>
      </c>
      <c r="L58" s="15">
        <v>0</v>
      </c>
      <c r="M58" s="15">
        <v>0</v>
      </c>
      <c r="N58" s="15">
        <v>14720</v>
      </c>
      <c r="O58" s="21">
        <f t="shared" si="0"/>
        <v>16415</v>
      </c>
    </row>
    <row r="59" spans="1:15" ht="12.75">
      <c r="A59" s="14" t="s">
        <v>44</v>
      </c>
      <c r="B59" s="15">
        <v>180</v>
      </c>
      <c r="C59" s="15">
        <v>78</v>
      </c>
      <c r="D59" s="15">
        <v>9</v>
      </c>
      <c r="E59" s="15">
        <v>148</v>
      </c>
      <c r="F59" s="15">
        <v>8</v>
      </c>
      <c r="G59" s="15">
        <v>23</v>
      </c>
      <c r="H59" s="15">
        <v>9</v>
      </c>
      <c r="I59" s="15">
        <v>0</v>
      </c>
      <c r="J59" s="15">
        <v>39</v>
      </c>
      <c r="K59" s="15">
        <v>7751</v>
      </c>
      <c r="L59" s="15">
        <v>0</v>
      </c>
      <c r="M59" s="15">
        <v>0</v>
      </c>
      <c r="N59" s="15">
        <v>6860</v>
      </c>
      <c r="O59" s="21">
        <f t="shared" si="0"/>
        <v>1385</v>
      </c>
    </row>
    <row r="60" spans="1:15" ht="12.7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21"/>
    </row>
    <row r="61" spans="1:15" ht="12.75">
      <c r="A61" s="11" t="s">
        <v>79</v>
      </c>
      <c r="B61" s="26"/>
      <c r="C61" s="26"/>
      <c r="D61" s="26"/>
      <c r="E61" s="26"/>
      <c r="F61" s="26"/>
      <c r="G61" s="15"/>
      <c r="H61" s="15"/>
      <c r="I61" s="15"/>
      <c r="J61" s="15"/>
      <c r="K61" s="15"/>
      <c r="L61" s="15"/>
      <c r="M61" s="15"/>
      <c r="N61" s="15"/>
      <c r="O61" s="21"/>
    </row>
    <row r="62" spans="1:15" ht="12.75">
      <c r="A62" s="14" t="s">
        <v>36</v>
      </c>
      <c r="B62" s="15">
        <v>7518</v>
      </c>
      <c r="C62" s="15">
        <v>304</v>
      </c>
      <c r="D62" s="15">
        <v>99</v>
      </c>
      <c r="E62" s="15">
        <v>770</v>
      </c>
      <c r="F62" s="15">
        <v>60</v>
      </c>
      <c r="G62" s="15">
        <v>129</v>
      </c>
      <c r="H62" s="15">
        <v>88</v>
      </c>
      <c r="I62" s="15">
        <v>166</v>
      </c>
      <c r="J62" s="15">
        <v>0</v>
      </c>
      <c r="K62" s="15">
        <v>24830</v>
      </c>
      <c r="L62" s="15">
        <v>0</v>
      </c>
      <c r="M62" s="15">
        <v>59</v>
      </c>
      <c r="N62" s="15">
        <v>11309</v>
      </c>
      <c r="O62" s="21">
        <f aca="true" t="shared" si="1" ref="O62:O68">SUM(B62:M62)-N62</f>
        <v>22714</v>
      </c>
    </row>
    <row r="63" spans="1:15" ht="12.75">
      <c r="A63" s="14" t="s">
        <v>80</v>
      </c>
      <c r="B63" s="15">
        <v>1370</v>
      </c>
      <c r="C63" s="15">
        <v>219</v>
      </c>
      <c r="D63" s="15">
        <v>2</v>
      </c>
      <c r="E63" s="15">
        <v>921</v>
      </c>
      <c r="F63" s="15">
        <v>641</v>
      </c>
      <c r="G63" s="15">
        <v>79</v>
      </c>
      <c r="H63" s="15">
        <v>17</v>
      </c>
      <c r="I63" s="15">
        <v>3</v>
      </c>
      <c r="J63" s="15">
        <v>180</v>
      </c>
      <c r="K63" s="15">
        <v>0</v>
      </c>
      <c r="L63" s="15">
        <v>0</v>
      </c>
      <c r="M63" s="15">
        <v>0</v>
      </c>
      <c r="N63" s="15">
        <v>404</v>
      </c>
      <c r="O63" s="21">
        <f t="shared" si="1"/>
        <v>3028</v>
      </c>
    </row>
    <row r="64" spans="1:15" ht="12.75">
      <c r="A64" s="14" t="s">
        <v>81</v>
      </c>
      <c r="B64" s="15">
        <v>349</v>
      </c>
      <c r="C64" s="15">
        <v>321</v>
      </c>
      <c r="D64" s="15">
        <v>34</v>
      </c>
      <c r="E64" s="15">
        <v>126</v>
      </c>
      <c r="F64" s="15">
        <v>0</v>
      </c>
      <c r="G64" s="15">
        <v>0</v>
      </c>
      <c r="H64" s="15">
        <v>201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230</v>
      </c>
      <c r="O64" s="21">
        <f t="shared" si="1"/>
        <v>801</v>
      </c>
    </row>
    <row r="65" spans="1:15" ht="12.75">
      <c r="A65" s="1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21"/>
    </row>
    <row r="66" spans="1:15" ht="12.75">
      <c r="A66" s="11" t="s">
        <v>82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21"/>
    </row>
    <row r="67" spans="1:15" ht="12.75">
      <c r="A67" s="14" t="s">
        <v>83</v>
      </c>
      <c r="B67" s="15">
        <v>55</v>
      </c>
      <c r="C67" s="15">
        <v>150</v>
      </c>
      <c r="D67" s="15">
        <v>0</v>
      </c>
      <c r="E67" s="15">
        <v>1379</v>
      </c>
      <c r="F67" s="15">
        <v>0</v>
      </c>
      <c r="G67" s="15">
        <v>0</v>
      </c>
      <c r="H67" s="15">
        <v>0</v>
      </c>
      <c r="I67" s="15">
        <v>0</v>
      </c>
      <c r="J67" s="15">
        <v>2</v>
      </c>
      <c r="K67" s="15">
        <v>0</v>
      </c>
      <c r="L67" s="15">
        <v>0</v>
      </c>
      <c r="M67" s="15">
        <v>0</v>
      </c>
      <c r="N67" s="15">
        <v>0</v>
      </c>
      <c r="O67" s="21">
        <f t="shared" si="1"/>
        <v>1586</v>
      </c>
    </row>
    <row r="68" spans="1:15" ht="12.75">
      <c r="A68" s="14" t="s">
        <v>84</v>
      </c>
      <c r="B68" s="15">
        <v>885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21">
        <f t="shared" si="1"/>
        <v>885</v>
      </c>
    </row>
    <row r="69" spans="1:15" ht="12.75">
      <c r="A69" s="1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21"/>
    </row>
    <row r="70" spans="1:15" ht="12.75">
      <c r="A70" s="11" t="s">
        <v>26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21"/>
    </row>
    <row r="71" spans="1:15" ht="12.75">
      <c r="A71" s="14" t="s">
        <v>15</v>
      </c>
      <c r="B71" s="15">
        <v>0</v>
      </c>
      <c r="C71" s="15">
        <v>70</v>
      </c>
      <c r="D71" s="15">
        <v>287</v>
      </c>
      <c r="E71" s="17">
        <v>275</v>
      </c>
      <c r="F71" s="17">
        <v>24</v>
      </c>
      <c r="G71" s="17">
        <v>18</v>
      </c>
      <c r="H71" s="17">
        <v>32</v>
      </c>
      <c r="I71" s="17">
        <v>0</v>
      </c>
      <c r="J71" s="17">
        <v>28</v>
      </c>
      <c r="K71" s="15">
        <v>26300</v>
      </c>
      <c r="L71" s="17">
        <v>0</v>
      </c>
      <c r="M71" s="17">
        <v>8</v>
      </c>
      <c r="N71" s="15">
        <v>18541</v>
      </c>
      <c r="O71" s="21">
        <f aca="true" t="shared" si="2" ref="O71:O79">SUM(B71:M71)-N71</f>
        <v>8501</v>
      </c>
    </row>
    <row r="72" spans="1:15" ht="12.75">
      <c r="A72" s="14" t="s">
        <v>45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-520</v>
      </c>
      <c r="N72" s="15">
        <v>0</v>
      </c>
      <c r="O72" s="21">
        <f t="shared" si="2"/>
        <v>-520</v>
      </c>
    </row>
    <row r="73" spans="1:15" ht="12.75">
      <c r="A73" s="14" t="s">
        <v>85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32200</v>
      </c>
      <c r="N73" s="15">
        <v>0</v>
      </c>
      <c r="O73" s="21">
        <f t="shared" si="2"/>
        <v>32200</v>
      </c>
    </row>
    <row r="74" spans="1:15" ht="12.75">
      <c r="A74" s="14" t="s">
        <v>86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46700</v>
      </c>
      <c r="N74" s="15">
        <v>0</v>
      </c>
      <c r="O74" s="21">
        <f t="shared" si="2"/>
        <v>46700</v>
      </c>
    </row>
    <row r="75" spans="1:15" ht="24">
      <c r="A75" s="16" t="s">
        <v>55</v>
      </c>
      <c r="B75" s="15">
        <v>2261</v>
      </c>
      <c r="C75" s="15">
        <v>15</v>
      </c>
      <c r="D75" s="15">
        <v>0</v>
      </c>
      <c r="E75" s="15">
        <v>162</v>
      </c>
      <c r="F75" s="15">
        <v>0</v>
      </c>
      <c r="G75" s="15">
        <v>100</v>
      </c>
      <c r="H75" s="15">
        <v>16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21">
        <f t="shared" si="2"/>
        <v>2554</v>
      </c>
    </row>
    <row r="76" spans="1:15" ht="12.75">
      <c r="A76" s="16" t="s">
        <v>87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15</v>
      </c>
      <c r="N76" s="15">
        <v>0</v>
      </c>
      <c r="O76" s="21">
        <f t="shared" si="2"/>
        <v>15</v>
      </c>
    </row>
    <row r="77" spans="1:15" ht="12.75">
      <c r="A77" s="14" t="s">
        <v>88</v>
      </c>
      <c r="B77" s="15">
        <v>180</v>
      </c>
      <c r="C77" s="15">
        <v>0</v>
      </c>
      <c r="D77" s="15">
        <v>0</v>
      </c>
      <c r="E77" s="15">
        <v>658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21">
        <f t="shared" si="2"/>
        <v>838</v>
      </c>
    </row>
    <row r="78" spans="1:15" ht="12.75">
      <c r="A78" s="11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21"/>
    </row>
    <row r="79" spans="1:15" ht="12.75">
      <c r="A79" s="11" t="s">
        <v>27</v>
      </c>
      <c r="B79" s="15">
        <v>14615</v>
      </c>
      <c r="C79" s="15">
        <v>-897</v>
      </c>
      <c r="D79" s="15">
        <v>0</v>
      </c>
      <c r="E79" s="15">
        <v>19292</v>
      </c>
      <c r="F79" s="15">
        <v>1920</v>
      </c>
      <c r="G79" s="15">
        <v>652</v>
      </c>
      <c r="H79" s="15">
        <v>623</v>
      </c>
      <c r="I79" s="15">
        <v>-1400</v>
      </c>
      <c r="J79" s="15">
        <v>23542</v>
      </c>
      <c r="K79" s="15">
        <v>27035</v>
      </c>
      <c r="L79" s="15">
        <v>0</v>
      </c>
      <c r="M79" s="15">
        <v>900</v>
      </c>
      <c r="N79" s="15">
        <v>3600</v>
      </c>
      <c r="O79" s="21">
        <f t="shared" si="2"/>
        <v>82682</v>
      </c>
    </row>
    <row r="80" spans="1:15" ht="12.75">
      <c r="A80" s="11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21"/>
    </row>
    <row r="81" spans="1:15" ht="12.75">
      <c r="A81" s="6" t="s">
        <v>28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21"/>
    </row>
    <row r="82" spans="1:15" ht="12.75">
      <c r="A82" s="14" t="s">
        <v>15</v>
      </c>
      <c r="B82" s="15">
        <v>17315</v>
      </c>
      <c r="C82" s="15">
        <v>187</v>
      </c>
      <c r="D82" s="15">
        <v>4373</v>
      </c>
      <c r="E82" s="15">
        <v>2140</v>
      </c>
      <c r="F82" s="15">
        <v>349</v>
      </c>
      <c r="G82" s="15">
        <v>362</v>
      </c>
      <c r="H82" s="15">
        <v>346</v>
      </c>
      <c r="I82" s="15">
        <v>0</v>
      </c>
      <c r="J82" s="15">
        <v>147</v>
      </c>
      <c r="K82" s="15">
        <v>96041</v>
      </c>
      <c r="L82" s="15">
        <v>0</v>
      </c>
      <c r="M82" s="15">
        <v>1504</v>
      </c>
      <c r="N82" s="15">
        <v>8071</v>
      </c>
      <c r="O82" s="21">
        <f>SUM(B82:M82)-N82</f>
        <v>114693</v>
      </c>
    </row>
    <row r="83" spans="1:15" ht="12.75">
      <c r="A83" s="14" t="s">
        <v>89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3071</v>
      </c>
      <c r="N83" s="15">
        <v>3071</v>
      </c>
      <c r="O83" s="21">
        <f>SUM(B83:M83)-N83</f>
        <v>0</v>
      </c>
    </row>
    <row r="84" spans="1:15" ht="12.75">
      <c r="A84" s="11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21"/>
    </row>
    <row r="85" spans="1:15" ht="12.75">
      <c r="A85" s="11" t="s">
        <v>29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21"/>
    </row>
    <row r="86" spans="1:15" ht="12.75">
      <c r="A86" s="14" t="s">
        <v>15</v>
      </c>
      <c r="B86" s="15">
        <v>5180</v>
      </c>
      <c r="C86" s="15">
        <v>1231</v>
      </c>
      <c r="D86" s="15">
        <v>6</v>
      </c>
      <c r="E86" s="15">
        <v>6444</v>
      </c>
      <c r="F86" s="15">
        <v>5</v>
      </c>
      <c r="G86" s="15">
        <v>307</v>
      </c>
      <c r="H86" s="15">
        <v>630</v>
      </c>
      <c r="I86" s="15">
        <v>12246</v>
      </c>
      <c r="J86" s="15">
        <v>170</v>
      </c>
      <c r="K86" s="15">
        <v>49580</v>
      </c>
      <c r="L86" s="15">
        <v>0</v>
      </c>
      <c r="M86" s="15">
        <v>611</v>
      </c>
      <c r="N86" s="15">
        <v>75240</v>
      </c>
      <c r="O86" s="21">
        <f>SUM(B86:M86)-N86</f>
        <v>1170</v>
      </c>
    </row>
    <row r="87" spans="1:15" ht="12.75">
      <c r="A87" s="14" t="s">
        <v>46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76965</v>
      </c>
      <c r="N87" s="15">
        <v>0</v>
      </c>
      <c r="O87" s="21">
        <f>SUM(B87:M87)-N87</f>
        <v>76965</v>
      </c>
    </row>
    <row r="88" spans="1:15" ht="12.75">
      <c r="A88" s="14" t="s">
        <v>90</v>
      </c>
      <c r="B88" s="15">
        <v>4000</v>
      </c>
      <c r="C88" s="15">
        <v>1084</v>
      </c>
      <c r="D88" s="15">
        <v>179</v>
      </c>
      <c r="E88" s="15">
        <v>1951</v>
      </c>
      <c r="F88" s="15">
        <v>341</v>
      </c>
      <c r="G88" s="15">
        <v>1229</v>
      </c>
      <c r="H88" s="15">
        <v>241</v>
      </c>
      <c r="I88" s="15">
        <v>0</v>
      </c>
      <c r="J88" s="15">
        <v>0</v>
      </c>
      <c r="K88" s="15">
        <v>0</v>
      </c>
      <c r="L88" s="15">
        <v>0</v>
      </c>
      <c r="M88" s="15">
        <v>25</v>
      </c>
      <c r="N88" s="15">
        <v>445</v>
      </c>
      <c r="O88" s="21">
        <f>SUM(B88:M88)-N88</f>
        <v>8605</v>
      </c>
    </row>
    <row r="89" spans="1:15" ht="12.75">
      <c r="A89" s="14" t="s">
        <v>91</v>
      </c>
      <c r="B89" s="15">
        <v>4270</v>
      </c>
      <c r="C89" s="15">
        <v>547</v>
      </c>
      <c r="D89" s="15">
        <v>116</v>
      </c>
      <c r="E89" s="15">
        <v>428</v>
      </c>
      <c r="F89" s="15">
        <v>10</v>
      </c>
      <c r="G89" s="15">
        <v>10</v>
      </c>
      <c r="H89" s="15">
        <v>21</v>
      </c>
      <c r="I89" s="15">
        <v>0</v>
      </c>
      <c r="J89" s="15">
        <v>489</v>
      </c>
      <c r="K89" s="15">
        <v>0</v>
      </c>
      <c r="L89" s="15">
        <v>0</v>
      </c>
      <c r="M89" s="15">
        <v>0</v>
      </c>
      <c r="N89" s="15">
        <v>0</v>
      </c>
      <c r="O89" s="21">
        <f>SUM(B89:M89)-N89</f>
        <v>5891</v>
      </c>
    </row>
    <row r="90" spans="1:15" ht="12.75">
      <c r="A90" s="11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21"/>
    </row>
    <row r="91" spans="1:15" ht="12.75">
      <c r="A91" s="11" t="s">
        <v>30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21"/>
    </row>
    <row r="92" spans="1:15" ht="12.75">
      <c r="A92" s="14" t="s">
        <v>15</v>
      </c>
      <c r="B92" s="15">
        <v>-5590</v>
      </c>
      <c r="C92" s="15">
        <v>38492</v>
      </c>
      <c r="D92" s="15">
        <v>590</v>
      </c>
      <c r="E92" s="15">
        <v>64834</v>
      </c>
      <c r="F92" s="15">
        <v>367</v>
      </c>
      <c r="G92" s="15">
        <v>885</v>
      </c>
      <c r="H92" s="15">
        <v>91212</v>
      </c>
      <c r="I92" s="15">
        <v>43</v>
      </c>
      <c r="J92" s="15">
        <v>4640</v>
      </c>
      <c r="K92" s="15">
        <v>74322</v>
      </c>
      <c r="L92" s="15">
        <v>0</v>
      </c>
      <c r="M92" s="15">
        <v>13</v>
      </c>
      <c r="N92" s="15">
        <v>71753</v>
      </c>
      <c r="O92" s="21">
        <f>SUM(B92:M92)-N92</f>
        <v>198055</v>
      </c>
    </row>
    <row r="93" spans="1:15" ht="12.75">
      <c r="A93" s="14" t="s">
        <v>47</v>
      </c>
      <c r="B93" s="15">
        <v>170</v>
      </c>
      <c r="C93" s="15">
        <v>385</v>
      </c>
      <c r="D93" s="15">
        <v>0</v>
      </c>
      <c r="E93" s="15">
        <v>419</v>
      </c>
      <c r="F93" s="15">
        <v>34</v>
      </c>
      <c r="G93" s="15">
        <v>0</v>
      </c>
      <c r="H93" s="15">
        <v>0</v>
      </c>
      <c r="I93" s="15">
        <v>0</v>
      </c>
      <c r="J93" s="15">
        <v>0</v>
      </c>
      <c r="K93" s="15">
        <v>17568</v>
      </c>
      <c r="L93" s="15">
        <v>0</v>
      </c>
      <c r="M93" s="15">
        <v>0</v>
      </c>
      <c r="N93" s="15">
        <v>14393</v>
      </c>
      <c r="O93" s="21">
        <f>SUM(B93:M93)-N93</f>
        <v>4183</v>
      </c>
    </row>
    <row r="94" spans="1:15" ht="12.75">
      <c r="A94" s="14" t="s">
        <v>48</v>
      </c>
      <c r="B94" s="17">
        <v>0</v>
      </c>
      <c r="C94" s="15">
        <v>0</v>
      </c>
      <c r="D94" s="15">
        <v>0</v>
      </c>
      <c r="E94" s="17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3200</v>
      </c>
      <c r="L94" s="15">
        <v>0</v>
      </c>
      <c r="M94" s="15">
        <v>0</v>
      </c>
      <c r="N94" s="15">
        <v>200</v>
      </c>
      <c r="O94" s="21">
        <f>SUM(B94:M94)-N94</f>
        <v>3000</v>
      </c>
    </row>
    <row r="95" spans="1:15" ht="12.75">
      <c r="A95" s="14" t="s">
        <v>92</v>
      </c>
      <c r="B95" s="15">
        <v>14573</v>
      </c>
      <c r="C95" s="15">
        <v>0</v>
      </c>
      <c r="D95" s="15">
        <v>0</v>
      </c>
      <c r="E95" s="17">
        <v>100</v>
      </c>
      <c r="F95" s="15">
        <v>0</v>
      </c>
      <c r="G95" s="15">
        <v>0</v>
      </c>
      <c r="H95" s="15">
        <v>12</v>
      </c>
      <c r="I95" s="15">
        <v>0</v>
      </c>
      <c r="J95" s="15">
        <v>310</v>
      </c>
      <c r="K95" s="15">
        <v>-134</v>
      </c>
      <c r="L95" s="15">
        <v>0</v>
      </c>
      <c r="M95" s="15">
        <v>22863</v>
      </c>
      <c r="N95" s="15">
        <v>20</v>
      </c>
      <c r="O95" s="21">
        <f>SUM(B95:M95)-N95</f>
        <v>37704</v>
      </c>
    </row>
    <row r="96" spans="1:15" ht="12.75">
      <c r="A96" s="11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21"/>
    </row>
    <row r="97" spans="1:15" ht="12.75">
      <c r="A97" s="11" t="s">
        <v>31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21"/>
    </row>
    <row r="98" spans="1:18" ht="12.75">
      <c r="A98" s="14" t="s">
        <v>15</v>
      </c>
      <c r="B98" s="15">
        <v>675</v>
      </c>
      <c r="C98" s="15">
        <v>243</v>
      </c>
      <c r="D98" s="15">
        <v>0</v>
      </c>
      <c r="E98" s="15">
        <v>1221</v>
      </c>
      <c r="F98" s="15">
        <v>57</v>
      </c>
      <c r="G98" s="15">
        <v>0</v>
      </c>
      <c r="H98" s="15">
        <v>2</v>
      </c>
      <c r="I98" s="15">
        <v>3</v>
      </c>
      <c r="J98" s="15">
        <v>0</v>
      </c>
      <c r="K98" s="15">
        <v>228250</v>
      </c>
      <c r="L98" s="15">
        <v>0</v>
      </c>
      <c r="M98" s="15">
        <v>0</v>
      </c>
      <c r="N98" s="15">
        <v>2805</v>
      </c>
      <c r="O98" s="21">
        <f>SUM(B98:M98)-N98</f>
        <v>227646</v>
      </c>
      <c r="P98" s="4"/>
      <c r="Q98" s="4"/>
      <c r="R98" s="4"/>
    </row>
    <row r="99" spans="1:15" ht="12.75">
      <c r="A99" s="14" t="s">
        <v>49</v>
      </c>
      <c r="B99" s="15">
        <v>31421</v>
      </c>
      <c r="C99" s="15">
        <v>1326</v>
      </c>
      <c r="D99" s="15">
        <v>33</v>
      </c>
      <c r="E99" s="15">
        <v>6512</v>
      </c>
      <c r="F99" s="15">
        <v>181</v>
      </c>
      <c r="G99" s="15">
        <v>493</v>
      </c>
      <c r="H99" s="15">
        <v>405</v>
      </c>
      <c r="I99" s="15">
        <v>0</v>
      </c>
      <c r="J99" s="15">
        <v>18265</v>
      </c>
      <c r="K99" s="15">
        <v>0</v>
      </c>
      <c r="L99" s="15">
        <v>0</v>
      </c>
      <c r="M99" s="15">
        <v>552</v>
      </c>
      <c r="N99" s="15">
        <v>57934</v>
      </c>
      <c r="O99" s="21">
        <f>SUM(B99:M99)-N99</f>
        <v>1254</v>
      </c>
    </row>
    <row r="100" spans="1:15" ht="12.75">
      <c r="A100" s="14" t="s">
        <v>93</v>
      </c>
      <c r="B100" s="15">
        <v>2022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3929</v>
      </c>
      <c r="N100" s="15">
        <v>8072</v>
      </c>
      <c r="O100" s="21">
        <f>SUM(B100:M100)-N100</f>
        <v>-2121</v>
      </c>
    </row>
    <row r="101" spans="1:15" ht="12.75">
      <c r="A101" s="14" t="s">
        <v>50</v>
      </c>
      <c r="B101" s="15">
        <v>136546</v>
      </c>
      <c r="C101" s="15">
        <v>17908</v>
      </c>
      <c r="D101" s="15">
        <v>508</v>
      </c>
      <c r="E101" s="15">
        <v>27218</v>
      </c>
      <c r="F101" s="15">
        <v>6632</v>
      </c>
      <c r="G101" s="15">
        <v>7953</v>
      </c>
      <c r="H101" s="15">
        <v>9912</v>
      </c>
      <c r="I101" s="15">
        <v>11934</v>
      </c>
      <c r="J101" s="15">
        <v>35005</v>
      </c>
      <c r="K101" s="15">
        <v>7956</v>
      </c>
      <c r="L101" s="15">
        <v>0</v>
      </c>
      <c r="M101" s="15">
        <v>6087</v>
      </c>
      <c r="N101" s="15">
        <v>46505</v>
      </c>
      <c r="O101" s="21">
        <f>SUM(B101:M101)-N101</f>
        <v>221154</v>
      </c>
    </row>
    <row r="102" spans="1:15" ht="12.75">
      <c r="A102" s="1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21"/>
    </row>
    <row r="103" spans="1:15" ht="12.75">
      <c r="A103" s="11" t="s">
        <v>32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21"/>
    </row>
    <row r="104" spans="1:19" ht="12.75">
      <c r="A104" s="14" t="s">
        <v>36</v>
      </c>
      <c r="B104" s="15">
        <v>1927</v>
      </c>
      <c r="C104" s="15">
        <v>232</v>
      </c>
      <c r="D104" s="15">
        <v>0</v>
      </c>
      <c r="E104" s="15">
        <v>8448</v>
      </c>
      <c r="F104" s="15">
        <v>25</v>
      </c>
      <c r="G104" s="15">
        <v>936</v>
      </c>
      <c r="H104" s="17">
        <v>324</v>
      </c>
      <c r="I104" s="17">
        <v>0</v>
      </c>
      <c r="J104" s="15">
        <v>500</v>
      </c>
      <c r="K104" s="15">
        <v>10176</v>
      </c>
      <c r="L104" s="15">
        <v>0</v>
      </c>
      <c r="M104" s="15">
        <v>120</v>
      </c>
      <c r="N104" s="15">
        <v>22660</v>
      </c>
      <c r="O104" s="21">
        <f>SUM(B104:M104)-N104</f>
        <v>28</v>
      </c>
      <c r="P104" s="4"/>
      <c r="Q104" s="4"/>
      <c r="R104" s="4"/>
      <c r="S104" s="4"/>
    </row>
    <row r="105" spans="1:19" ht="12.75">
      <c r="A105" s="14" t="s">
        <v>94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7">
        <v>0</v>
      </c>
      <c r="I105" s="17">
        <v>0</v>
      </c>
      <c r="J105" s="15">
        <v>0</v>
      </c>
      <c r="K105" s="15">
        <v>0</v>
      </c>
      <c r="L105" s="15">
        <v>0</v>
      </c>
      <c r="M105" s="15">
        <v>11242</v>
      </c>
      <c r="N105" s="15">
        <v>0</v>
      </c>
      <c r="O105" s="21">
        <f>SUM(B105:M105)-N105</f>
        <v>11242</v>
      </c>
      <c r="P105" s="4"/>
      <c r="Q105" s="4"/>
      <c r="R105" s="4"/>
      <c r="S105" s="4"/>
    </row>
    <row r="106" spans="1:19" ht="12.75">
      <c r="A106" s="14" t="s">
        <v>95</v>
      </c>
      <c r="B106" s="15">
        <v>-420</v>
      </c>
      <c r="C106" s="15">
        <v>-367</v>
      </c>
      <c r="D106" s="15">
        <v>0</v>
      </c>
      <c r="E106" s="15">
        <v>-3480</v>
      </c>
      <c r="F106" s="15">
        <v>0</v>
      </c>
      <c r="G106" s="15">
        <v>0</v>
      </c>
      <c r="H106" s="17">
        <v>0</v>
      </c>
      <c r="I106" s="17">
        <v>0</v>
      </c>
      <c r="J106" s="15">
        <v>0</v>
      </c>
      <c r="K106" s="15">
        <v>338034</v>
      </c>
      <c r="L106" s="15">
        <v>0</v>
      </c>
      <c r="M106" s="15">
        <v>0</v>
      </c>
      <c r="N106" s="15">
        <v>130250</v>
      </c>
      <c r="O106" s="21">
        <f>SUM(B106:M106)-N106</f>
        <v>203517</v>
      </c>
      <c r="P106" s="4"/>
      <c r="Q106" s="4"/>
      <c r="R106" s="4"/>
      <c r="S106" s="4"/>
    </row>
    <row r="107" spans="1:19" ht="12.75">
      <c r="A107" s="14" t="s">
        <v>51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40475</v>
      </c>
      <c r="N107" s="15">
        <v>0</v>
      </c>
      <c r="O107" s="21">
        <f>SUM(B107:M107)-N107</f>
        <v>40475</v>
      </c>
      <c r="P107" s="4"/>
      <c r="Q107" s="4"/>
      <c r="R107" s="4"/>
      <c r="S107" s="4"/>
    </row>
    <row r="108" spans="1:15" ht="12.75">
      <c r="A108" s="14" t="s">
        <v>52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84800</v>
      </c>
      <c r="N108" s="15">
        <v>5139</v>
      </c>
      <c r="O108" s="21">
        <f>SUM(B108:M108)-N108</f>
        <v>79661</v>
      </c>
    </row>
    <row r="109" spans="1:15" ht="12.75">
      <c r="A109" s="11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21"/>
    </row>
    <row r="110" spans="1:15" ht="12.75">
      <c r="A110" s="11" t="s">
        <v>33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1"/>
    </row>
    <row r="111" spans="1:15" ht="13.5" thickBot="1">
      <c r="A111" s="14" t="s">
        <v>53</v>
      </c>
      <c r="B111" s="15">
        <v>-880</v>
      </c>
      <c r="C111" s="15">
        <v>2795</v>
      </c>
      <c r="D111" s="15">
        <v>2</v>
      </c>
      <c r="E111" s="15">
        <v>2618</v>
      </c>
      <c r="F111" s="15">
        <v>161</v>
      </c>
      <c r="G111" s="15">
        <v>584</v>
      </c>
      <c r="H111" s="15">
        <v>15</v>
      </c>
      <c r="I111" s="15">
        <v>0</v>
      </c>
      <c r="J111" s="15">
        <v>315</v>
      </c>
      <c r="K111" s="15">
        <v>0</v>
      </c>
      <c r="L111" s="15">
        <v>0</v>
      </c>
      <c r="M111" s="15">
        <v>41</v>
      </c>
      <c r="N111" s="15">
        <v>0</v>
      </c>
      <c r="O111" s="21">
        <f>SUM(B111:M111)-N111</f>
        <v>5651</v>
      </c>
    </row>
    <row r="112" spans="1:15" ht="12.75">
      <c r="A112" s="20" t="s">
        <v>34</v>
      </c>
      <c r="B112" s="23">
        <f>SUM(B5:B111)</f>
        <v>450554</v>
      </c>
      <c r="C112" s="23">
        <f>SUM(C5:C111)</f>
        <v>87427</v>
      </c>
      <c r="D112" s="23">
        <f>SUM(D5:D111)</f>
        <v>10477</v>
      </c>
      <c r="E112" s="23">
        <f>SUM(E5:E111)</f>
        <v>483909</v>
      </c>
      <c r="F112" s="23">
        <f>SUM(F5:F111)</f>
        <v>14044</v>
      </c>
      <c r="G112" s="23">
        <f aca="true" t="shared" si="3" ref="G112:O112">SUM(G5:G111)</f>
        <v>21577</v>
      </c>
      <c r="H112" s="23">
        <f t="shared" si="3"/>
        <v>125075</v>
      </c>
      <c r="I112" s="23">
        <f t="shared" si="3"/>
        <v>25238</v>
      </c>
      <c r="J112" s="23">
        <f t="shared" si="3"/>
        <v>193628</v>
      </c>
      <c r="K112" s="23">
        <f t="shared" si="3"/>
        <v>3257346</v>
      </c>
      <c r="L112" s="23">
        <f t="shared" si="3"/>
        <v>-1194000</v>
      </c>
      <c r="M112" s="23">
        <f t="shared" si="3"/>
        <v>517535</v>
      </c>
      <c r="N112" s="23">
        <f t="shared" si="3"/>
        <v>1175816</v>
      </c>
      <c r="O112" s="23">
        <f t="shared" si="3"/>
        <v>2816994</v>
      </c>
    </row>
    <row r="113" spans="1:15" ht="13.5" thickBot="1">
      <c r="A113" s="25" t="s">
        <v>35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</row>
    <row r="114" spans="1:15" ht="12.75">
      <c r="A114" s="24" t="s">
        <v>67</v>
      </c>
      <c r="B114" s="23">
        <f>SUM(B112:B113)</f>
        <v>450554</v>
      </c>
      <c r="C114" s="23">
        <f>SUM(C112:C113)</f>
        <v>87427</v>
      </c>
      <c r="D114" s="23">
        <f aca="true" t="shared" si="4" ref="D114:O114">SUM(D112:D113)</f>
        <v>10477</v>
      </c>
      <c r="E114" s="23">
        <f t="shared" si="4"/>
        <v>483909</v>
      </c>
      <c r="F114" s="23">
        <f t="shared" si="4"/>
        <v>14044</v>
      </c>
      <c r="G114" s="23">
        <f t="shared" si="4"/>
        <v>21577</v>
      </c>
      <c r="H114" s="23">
        <f t="shared" si="4"/>
        <v>125075</v>
      </c>
      <c r="I114" s="23">
        <f t="shared" si="4"/>
        <v>25238</v>
      </c>
      <c r="J114" s="23">
        <f t="shared" si="4"/>
        <v>193628</v>
      </c>
      <c r="K114" s="23">
        <f t="shared" si="4"/>
        <v>3257346</v>
      </c>
      <c r="L114" s="23">
        <f t="shared" si="4"/>
        <v>-1194000</v>
      </c>
      <c r="M114" s="23">
        <f t="shared" si="4"/>
        <v>517535</v>
      </c>
      <c r="N114" s="23">
        <f t="shared" si="4"/>
        <v>1175816</v>
      </c>
      <c r="O114" s="23">
        <f t="shared" si="4"/>
        <v>2816994</v>
      </c>
    </row>
    <row r="115" spans="1:15" ht="21.75" customHeight="1">
      <c r="A115" s="28" t="s">
        <v>100</v>
      </c>
      <c r="B115" s="28"/>
      <c r="C115" s="28"/>
      <c r="D115" s="28"/>
      <c r="E115" s="28"/>
      <c r="F115" s="28"/>
      <c r="G115" s="19"/>
      <c r="H115" s="19"/>
      <c r="I115" s="19"/>
      <c r="J115" s="19"/>
      <c r="K115" s="19"/>
      <c r="L115" s="11"/>
      <c r="M115" s="11"/>
      <c r="N115" s="11"/>
      <c r="O115" s="11"/>
    </row>
    <row r="116" spans="1:1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2:15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</sheetData>
  <mergeCells count="2">
    <mergeCell ref="A1:O1"/>
    <mergeCell ref="A115:F115"/>
  </mergeCells>
  <printOptions/>
  <pageMargins left="0.34" right="0.26" top="1" bottom="1" header="0.5" footer="0.5"/>
  <pageSetup horizontalDpi="600" verticalDpi="600" orientation="portrait" scale="83" r:id="rId1"/>
  <rowBreaks count="2" manualBreakCount="2">
    <brk id="48" max="14" man="1"/>
    <brk id="9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Cameron, Line</cp:lastModifiedBy>
  <cp:lastPrinted>2012-11-02T13:16:51Z</cp:lastPrinted>
  <dcterms:created xsi:type="dcterms:W3CDTF">2012-06-01T18:41:40Z</dcterms:created>
  <dcterms:modified xsi:type="dcterms:W3CDTF">2012-11-08T21:22:52Z</dcterms:modified>
  <cp:category/>
  <cp:version/>
  <cp:contentType/>
  <cp:contentStatus/>
</cp:coreProperties>
</file>